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光伏" sheetId="1" r:id="rId1"/>
    <sheet name="投资入股" sheetId="2" r:id="rId2"/>
    <sheet name="养殖种植" sheetId="3" r:id="rId3"/>
    <sheet name="其他" sheetId="4" r:id="rId4"/>
    <sheet name="基础设施类" sheetId="5" r:id="rId5"/>
    <sheet name="中央资金类" sheetId="6" r:id="rId6"/>
  </sheets>
  <definedNames>
    <definedName name="_xlnm._FilterDatabase" localSheetId="5" hidden="1">中央资金类!$A$2:$K$101</definedName>
  </definedNames>
  <calcPr calcId="144525"/>
</workbook>
</file>

<file path=xl/sharedStrings.xml><?xml version="1.0" encoding="utf-8"?>
<sst xmlns="http://schemas.openxmlformats.org/spreadsheetml/2006/main" count="603">
  <si>
    <t>潮阳区产业扶贫项目库（光伏类）</t>
  </si>
  <si>
    <t>镇（街道）</t>
  </si>
  <si>
    <t>村、居</t>
  </si>
  <si>
    <t>项目内容</t>
  </si>
  <si>
    <t>投入资金（万元）</t>
  </si>
  <si>
    <t>工程建设进度</t>
  </si>
  <si>
    <t>备注</t>
  </si>
  <si>
    <t>扶贫资金</t>
  </si>
  <si>
    <t>自筹资金</t>
  </si>
  <si>
    <t>合计</t>
  </si>
  <si>
    <t>尚未开工</t>
  </si>
  <si>
    <t>建设中</t>
  </si>
  <si>
    <t>已报账</t>
  </si>
  <si>
    <t>文光</t>
  </si>
  <si>
    <t>旷园</t>
  </si>
  <si>
    <t>光伏发电项目</t>
  </si>
  <si>
    <t>√</t>
  </si>
  <si>
    <t>古帅</t>
  </si>
  <si>
    <t>西门</t>
  </si>
  <si>
    <t>光伏发电系统</t>
  </si>
  <si>
    <t>桃园</t>
  </si>
  <si>
    <t>双望</t>
  </si>
  <si>
    <t>光伏发电扶贫项目</t>
  </si>
  <si>
    <t>棉北</t>
  </si>
  <si>
    <t>平北</t>
  </si>
  <si>
    <t>90.48KWP光伏发电扶贫项目</t>
  </si>
  <si>
    <t>已验收</t>
  </si>
  <si>
    <t>东家宫</t>
  </si>
  <si>
    <t>51.04KWP光伏发电扶贫项目</t>
  </si>
  <si>
    <t>平南</t>
  </si>
  <si>
    <t>33.93KW光伏扶贫项目</t>
  </si>
  <si>
    <t>待验收</t>
  </si>
  <si>
    <t>棉田</t>
  </si>
  <si>
    <t>70.76KW光伏扶贫项目</t>
  </si>
  <si>
    <t>和平</t>
  </si>
  <si>
    <t>凤皋</t>
  </si>
  <si>
    <t>33.98KWP光伏发电扶贫项目</t>
  </si>
  <si>
    <t>高丰</t>
  </si>
  <si>
    <t>4.25KWP光伏发电扶贫项目</t>
  </si>
  <si>
    <t>练岗</t>
  </si>
  <si>
    <t>9.91KW光伏发电系统</t>
  </si>
  <si>
    <t>塭内</t>
  </si>
  <si>
    <t>60.88KW光伏发电系统</t>
  </si>
  <si>
    <t>塘围</t>
  </si>
  <si>
    <t>70.8KW光伏发电系统</t>
  </si>
  <si>
    <t>五和</t>
  </si>
  <si>
    <t>260.54KW光伏发电系统</t>
  </si>
  <si>
    <t>临昆</t>
  </si>
  <si>
    <t>38.23KW光伏发电系统</t>
  </si>
  <si>
    <t>196.82KW光伏发电系统</t>
  </si>
  <si>
    <t>安轿</t>
  </si>
  <si>
    <t>59.47KW光伏发电系统</t>
  </si>
  <si>
    <t>练北</t>
  </si>
  <si>
    <t>130.27KW光伏发电系统</t>
  </si>
  <si>
    <t>白石</t>
  </si>
  <si>
    <t>80.04KW光伏扶贫项目</t>
  </si>
  <si>
    <t>光明社区</t>
  </si>
  <si>
    <t>60.88KW光伏电站系统</t>
  </si>
  <si>
    <t>潮联</t>
  </si>
  <si>
    <t>里美</t>
  </si>
  <si>
    <t>铜盂</t>
  </si>
  <si>
    <t>铜钵盂</t>
  </si>
  <si>
    <t>凤壶</t>
  </si>
  <si>
    <t>已建设完成，待验收</t>
  </si>
  <si>
    <t>胜前</t>
  </si>
  <si>
    <t>溪西</t>
  </si>
  <si>
    <t>华岐</t>
  </si>
  <si>
    <t>宅美</t>
  </si>
  <si>
    <t>溪边</t>
  </si>
  <si>
    <t>光星</t>
  </si>
  <si>
    <t>李仙</t>
  </si>
  <si>
    <t>玉窖</t>
  </si>
  <si>
    <t>屿北</t>
  </si>
  <si>
    <t>市上</t>
  </si>
  <si>
    <t>屿南</t>
  </si>
  <si>
    <t>集星</t>
  </si>
  <si>
    <t xml:space="preserve"> 深坽</t>
  </si>
  <si>
    <t>岐美</t>
  </si>
  <si>
    <t>双岐</t>
  </si>
  <si>
    <t>桶盘</t>
  </si>
  <si>
    <t>树香</t>
  </si>
  <si>
    <t>肖渡</t>
  </si>
  <si>
    <t>新桥</t>
  </si>
  <si>
    <t>潮港</t>
  </si>
  <si>
    <t>溪东村</t>
  </si>
  <si>
    <r>
      <rPr>
        <sz val="10"/>
        <color rgb="FF000000"/>
        <rFont val="宋体"/>
        <charset val="134"/>
      </rPr>
      <t>99.9KW</t>
    </r>
    <r>
      <rPr>
        <sz val="10"/>
        <rFont val="Arial"/>
        <charset val="0"/>
      </rPr>
      <t>×</t>
    </r>
    <r>
      <rPr>
        <sz val="10"/>
        <rFont val="宋体"/>
        <charset val="134"/>
      </rPr>
      <t>2分布式光伏电站</t>
    </r>
  </si>
  <si>
    <t>一期已建设好，已验收支付使用；二期正在建设中</t>
  </si>
  <si>
    <t>河溪</t>
  </si>
  <si>
    <t>60.9KWP光伏发电扶贫项目</t>
  </si>
  <si>
    <t>已完成建设</t>
  </si>
  <si>
    <t>华东</t>
  </si>
  <si>
    <t>148.68KWP光伏发电扶贫项目</t>
  </si>
  <si>
    <t>东陇</t>
  </si>
  <si>
    <t>276.12KW光伏发电系统</t>
  </si>
  <si>
    <t>南田</t>
  </si>
  <si>
    <t>171.33KW光伏发电系统</t>
  </si>
  <si>
    <t>上坑</t>
  </si>
  <si>
    <t>47.56KW光伏发电系统</t>
  </si>
  <si>
    <t>西田</t>
  </si>
  <si>
    <t>80.62KW光伏发电系统</t>
  </si>
  <si>
    <t>上陇</t>
  </si>
  <si>
    <t>湖东</t>
  </si>
  <si>
    <t>西陇</t>
  </si>
  <si>
    <t>318.6KW光伏发电系统</t>
  </si>
  <si>
    <t>新乡</t>
  </si>
  <si>
    <t>中田</t>
  </si>
  <si>
    <t>南陇村</t>
  </si>
  <si>
    <t>安装功率88.16KW晶硅系列太阳能光伏发电组件</t>
  </si>
  <si>
    <t>安装功率39.44KW晶硅系列太阳能光伏发电组件</t>
  </si>
  <si>
    <t>关埠</t>
  </si>
  <si>
    <t>40.01KWP光伏发电扶贫项目</t>
  </si>
  <si>
    <t>玉一</t>
  </si>
  <si>
    <t>86.925KWP光伏发电扶贫项目</t>
  </si>
  <si>
    <t>第二期光伏发电项目</t>
  </si>
  <si>
    <t>第三期光伏发电项目</t>
  </si>
  <si>
    <t>洋贝</t>
  </si>
  <si>
    <t>上仓</t>
  </si>
  <si>
    <t>光伏发电扶贫项目（一期）</t>
  </si>
  <si>
    <t>光伏发电扶贫项目（二期）</t>
  </si>
  <si>
    <t>庄厝</t>
  </si>
  <si>
    <t>玉二</t>
  </si>
  <si>
    <t>巷内</t>
  </si>
  <si>
    <t>巷口</t>
  </si>
  <si>
    <t>洋心（三村）</t>
  </si>
  <si>
    <t>三联（树下）</t>
  </si>
  <si>
    <t>集德</t>
  </si>
  <si>
    <t>上巷（三村）</t>
  </si>
  <si>
    <t>下巷（三村）</t>
  </si>
  <si>
    <t>桥东</t>
  </si>
  <si>
    <t>西平</t>
  </si>
  <si>
    <t>新红</t>
  </si>
  <si>
    <t>玉山</t>
  </si>
  <si>
    <t>路外村</t>
  </si>
  <si>
    <t>安装功率51KW晶硅系列太阳能光伏发电组件</t>
  </si>
  <si>
    <t>建成并网</t>
  </si>
  <si>
    <t>西胪</t>
  </si>
  <si>
    <t>西一</t>
  </si>
  <si>
    <t>101.95KWP光伏发电扶贫项目</t>
  </si>
  <si>
    <t>后埔</t>
  </si>
  <si>
    <t>46.73KWP光伏发电扶贫项目</t>
  </si>
  <si>
    <t>东凤</t>
  </si>
  <si>
    <t>南凤</t>
  </si>
  <si>
    <t>53.81KWP光伏发电扶贫项目</t>
  </si>
  <si>
    <t>波美</t>
  </si>
  <si>
    <t>泉塘</t>
  </si>
  <si>
    <t>陂头</t>
  </si>
  <si>
    <t>12.74KWP光伏发电扶贫项目</t>
  </si>
  <si>
    <t>店后</t>
  </si>
  <si>
    <t>87.79KWP光伏发电扶贫项目</t>
  </si>
  <si>
    <t>兴平</t>
  </si>
  <si>
    <t>7.08KWP光伏发电扶贫项目</t>
  </si>
  <si>
    <t>埔尾</t>
  </si>
  <si>
    <t>67.97KWP光伏发电扶贫项目</t>
  </si>
  <si>
    <t>西寮（龙西）</t>
  </si>
  <si>
    <t>23.2KWP光伏发电扶贫项目</t>
  </si>
  <si>
    <t>尖山</t>
  </si>
  <si>
    <t>19.82KWP光伏发电扶贫项目</t>
  </si>
  <si>
    <t>外輋</t>
  </si>
  <si>
    <t>21.24KWP光伏发电扶贫项目</t>
  </si>
  <si>
    <t>乌岩</t>
  </si>
  <si>
    <t>11.33KWP光伏发电扶贫项目</t>
  </si>
  <si>
    <t>青山</t>
  </si>
  <si>
    <t>101.95KW光伏发电系统</t>
  </si>
  <si>
    <t>西二</t>
  </si>
  <si>
    <t>148.68KW光伏发电系统</t>
  </si>
  <si>
    <t>西凤</t>
  </si>
  <si>
    <t>99.12KW光伏发电系统</t>
  </si>
  <si>
    <t>金灶</t>
  </si>
  <si>
    <t>竹林</t>
  </si>
  <si>
    <t>仙阳</t>
  </si>
  <si>
    <t>59KWP分布式光伏电站</t>
  </si>
  <si>
    <t>人家头</t>
  </si>
  <si>
    <t>56KWP分布式光伏电站</t>
  </si>
  <si>
    <t>溪路（路头）</t>
  </si>
  <si>
    <t>路头35.6KWP分布式光伏发电站</t>
  </si>
  <si>
    <t>溪路（溪头）</t>
  </si>
  <si>
    <t>溪头131KWP分布式光伏发电站</t>
  </si>
  <si>
    <t>东坑</t>
  </si>
  <si>
    <t>竹魏（竹桥）</t>
  </si>
  <si>
    <t>金沟</t>
  </si>
  <si>
    <t>宫山</t>
  </si>
  <si>
    <t>宫山（深坑）</t>
  </si>
  <si>
    <t>港内</t>
  </si>
  <si>
    <t>港内村52.4KW光伏扶贫工程</t>
  </si>
  <si>
    <t>后林（港内）</t>
  </si>
  <si>
    <t>后林村26.4KW光伏扶贫工程</t>
  </si>
  <si>
    <t>径头</t>
  </si>
  <si>
    <t>径头村52.4KW光伏扶贫工程</t>
  </si>
  <si>
    <t>新庙</t>
  </si>
  <si>
    <t>新庙村33KW光伏扶贫工程</t>
  </si>
  <si>
    <t>（竹桥）澄港</t>
  </si>
  <si>
    <t>澄港村46.2KW光伏扶贫工程</t>
  </si>
  <si>
    <t>下寮</t>
  </si>
  <si>
    <t>下寮村26.4KW光伏扶贫工程</t>
  </si>
  <si>
    <t>大吴</t>
  </si>
  <si>
    <t>大吴村46.2KW光伏扶贫工程</t>
  </si>
  <si>
    <t>大联</t>
  </si>
  <si>
    <t>大联村66KW光伏扶贫工程</t>
  </si>
  <si>
    <t>西沟（花园）</t>
  </si>
  <si>
    <t>西沟村26.4KW光伏扶贫工程</t>
  </si>
  <si>
    <t>河下</t>
  </si>
  <si>
    <t>河下村39.6KW光伏扶贫工程</t>
  </si>
  <si>
    <t>乐安（官安）</t>
  </si>
  <si>
    <t>乐安村33KW光伏扶贫工程</t>
  </si>
  <si>
    <t>灶内</t>
  </si>
  <si>
    <t>灶内村66KW光伏扶贫工程</t>
  </si>
  <si>
    <t>竹郭（竹桥）</t>
  </si>
  <si>
    <t>竹郭村99KW光伏扶贫工程</t>
  </si>
  <si>
    <t>玉浦</t>
  </si>
  <si>
    <t>玉浦社区99KW光伏扶贫工程</t>
  </si>
  <si>
    <t>新陈</t>
  </si>
  <si>
    <t>新陈村68KW光伏扶贫工程</t>
  </si>
  <si>
    <t>金溪</t>
  </si>
  <si>
    <t>金溪社区99KW光伏扶贫工程</t>
  </si>
  <si>
    <t>官坑（官安）</t>
  </si>
  <si>
    <t>官坑村31KW光伏扶贫工程</t>
  </si>
  <si>
    <t>新寨头</t>
  </si>
  <si>
    <t>新寨头村56KW光伏扶贫工程</t>
  </si>
  <si>
    <t>新荣</t>
  </si>
  <si>
    <t>新寨头村44.9KW分布式光伏电站</t>
  </si>
  <si>
    <t>新基洋</t>
  </si>
  <si>
    <t>新基洋村66KW分布式光伏电站</t>
  </si>
  <si>
    <t>寨内（鼓美）</t>
  </si>
  <si>
    <t>寨内村80KW光伏扶贫工程</t>
  </si>
  <si>
    <t>徐寮</t>
  </si>
  <si>
    <t>徐寮村70KW光伏扶贫工程</t>
  </si>
  <si>
    <t>旗头村</t>
  </si>
  <si>
    <t>安装功率32KW晶硅系列太阳能光伏发电组件</t>
  </si>
  <si>
    <t>桥陈村</t>
  </si>
  <si>
    <t>安装功率42KW晶硅系列太阳能光伏发电组件</t>
  </si>
  <si>
    <t>舒荣村</t>
  </si>
  <si>
    <t>前洋村</t>
  </si>
  <si>
    <t>建设光伏项目</t>
  </si>
  <si>
    <t>桥前村</t>
  </si>
  <si>
    <t>安装功率40KW和25KW晶硅系列太阳能光伏发电组件</t>
  </si>
  <si>
    <t>海门</t>
  </si>
  <si>
    <t>西南门</t>
  </si>
  <si>
    <t>光伏扶贫发电</t>
  </si>
  <si>
    <t>竞海</t>
  </si>
  <si>
    <t>坑尾村</t>
  </si>
  <si>
    <t>安装功率86.92KW太阳能光伏发电</t>
  </si>
  <si>
    <t>统计</t>
  </si>
  <si>
    <t>潮阳区产业扶贫项目库（投资入股分红类）</t>
  </si>
  <si>
    <t>新地</t>
  </si>
  <si>
    <t>汕头市锦泰水产实业有限公司合作产业项目</t>
  </si>
  <si>
    <t>洪洞</t>
  </si>
  <si>
    <t>汕头市洪章货运有限公司</t>
  </si>
  <si>
    <t>湖边</t>
  </si>
  <si>
    <t>汕头市粮丰集团有限公司合作项目</t>
  </si>
  <si>
    <t>东门</t>
  </si>
  <si>
    <t>华斯达幼儿园合作项目</t>
  </si>
  <si>
    <t>北门</t>
  </si>
  <si>
    <t>入股汕头市锦泰水产实业有限公司</t>
  </si>
  <si>
    <t>金浦</t>
  </si>
  <si>
    <t>三堡</t>
  </si>
  <si>
    <t>投入深圳市伟华达实业有限公司参与分红</t>
  </si>
  <si>
    <t>梅西</t>
  </si>
  <si>
    <t>投入西安航城能源科技有限公司参与分红</t>
  </si>
  <si>
    <t>梅东</t>
  </si>
  <si>
    <t>投入广州盛健建筑劳务有限公司参与分红</t>
  </si>
  <si>
    <t>寨外</t>
  </si>
  <si>
    <t>投入潮阳区汇鹏建材经营部参与分红</t>
  </si>
  <si>
    <t>南门</t>
  </si>
  <si>
    <t>投资汕头市潮华兴种养有限公司</t>
  </si>
  <si>
    <t>岩前</t>
  </si>
  <si>
    <t>入股凤凰茶叶基地项目</t>
  </si>
  <si>
    <t>乌石</t>
  </si>
  <si>
    <t>投资潮州市凤凰单枞茶叶示范基地</t>
  </si>
  <si>
    <t>内輋</t>
  </si>
  <si>
    <t>园林景观项目</t>
  </si>
  <si>
    <t>龙溪</t>
  </si>
  <si>
    <t>农产品加工基地及水果基地入股</t>
  </si>
  <si>
    <t>龙寮（龙西）</t>
  </si>
  <si>
    <t>城南</t>
  </si>
  <si>
    <t>沧洲</t>
  </si>
  <si>
    <t>五仙</t>
  </si>
  <si>
    <t>东内</t>
  </si>
  <si>
    <t>后双园</t>
  </si>
  <si>
    <t>口美</t>
  </si>
  <si>
    <t>凤上</t>
  </si>
  <si>
    <t>新宫</t>
  </si>
  <si>
    <t>凤南</t>
  </si>
  <si>
    <t>大南</t>
  </si>
  <si>
    <t>凤北</t>
  </si>
  <si>
    <t>凤东</t>
  </si>
  <si>
    <t>新龙</t>
  </si>
  <si>
    <t>入股汕头市新而亮文化用品实业有限公司</t>
  </si>
  <si>
    <t>下厝</t>
  </si>
  <si>
    <t>入股汕头市潮和下厝实业投资有限公司</t>
  </si>
  <si>
    <t>中寨</t>
  </si>
  <si>
    <t>投资中寨裕兴综合贸易市场合作项目</t>
  </si>
  <si>
    <t>和舖</t>
  </si>
  <si>
    <t>参与和舖社区停车场合作项目</t>
  </si>
  <si>
    <t>新和</t>
  </si>
  <si>
    <t>参与新和集贸市场合作项目</t>
  </si>
  <si>
    <t>凤善</t>
  </si>
  <si>
    <t>投资凤善外来职工之家出租屋</t>
  </si>
  <si>
    <t>下寨</t>
  </si>
  <si>
    <t>参与汕头市潮阳区和平水产市场合作经营项目</t>
  </si>
  <si>
    <t>谷饶</t>
  </si>
  <si>
    <t>潮阳区谷饶镇南华针织内衣厂合作</t>
  </si>
  <si>
    <t>圆丰（桥东）</t>
  </si>
  <si>
    <t>投入汕头市锦沣粮食贸易有限公司</t>
  </si>
  <si>
    <t>东湖</t>
  </si>
  <si>
    <t>投入东莞市明煌装饰工程公司</t>
  </si>
  <si>
    <t>井美</t>
  </si>
  <si>
    <t>投入汕头市绿生果园有限公司</t>
  </si>
  <si>
    <t>埔上</t>
  </si>
  <si>
    <t>桥头</t>
  </si>
  <si>
    <t>河腰</t>
  </si>
  <si>
    <t>上底</t>
  </si>
  <si>
    <t>投入春锦粮食加工厂</t>
  </si>
  <si>
    <t>大湖（树下）</t>
  </si>
  <si>
    <t>投资关埠港怡茂码头货运有限公司</t>
  </si>
  <si>
    <t>福仓</t>
  </si>
  <si>
    <t>田东</t>
  </si>
  <si>
    <t>欧厝（溪西欧）</t>
  </si>
  <si>
    <t>堂后</t>
  </si>
  <si>
    <t>路内</t>
  </si>
  <si>
    <t>路外</t>
  </si>
  <si>
    <t>树下</t>
  </si>
  <si>
    <t>下底</t>
  </si>
  <si>
    <t>投资广东榕达园林有限公司</t>
  </si>
  <si>
    <t>港底</t>
  </si>
  <si>
    <t>投资农贸市场</t>
  </si>
  <si>
    <t>项目更改</t>
  </si>
  <si>
    <t>汕头市绿生果园有限公司项目</t>
  </si>
  <si>
    <t>竹郭</t>
  </si>
  <si>
    <t>投资汕头市潮阳区建新水泥制品厂</t>
  </si>
  <si>
    <t>新林</t>
  </si>
  <si>
    <t>投资汕头市浩锋贸易有限公司</t>
  </si>
  <si>
    <t>邹阳</t>
  </si>
  <si>
    <t>玉林（邹阳）</t>
  </si>
  <si>
    <t>仙田（潮美）</t>
  </si>
  <si>
    <t>芦塘</t>
  </si>
  <si>
    <t>外美（下寮）</t>
  </si>
  <si>
    <t>参股汕头市潮之美特色水果合作社</t>
  </si>
  <si>
    <t>彭厝（东坑）</t>
  </si>
  <si>
    <t>光溪（东坑）</t>
  </si>
  <si>
    <t>田心围（东坑）</t>
  </si>
  <si>
    <t>沟头</t>
  </si>
  <si>
    <t>东里</t>
  </si>
  <si>
    <t>河尾</t>
  </si>
  <si>
    <t>玉路</t>
  </si>
  <si>
    <t>后洋（玉路）</t>
  </si>
  <si>
    <t>广美</t>
  </si>
  <si>
    <t>投资汕头市潮阳区金灶新高美五金塑料制品厂</t>
  </si>
  <si>
    <t>塗寨（涂寨）</t>
  </si>
  <si>
    <t>华岗</t>
  </si>
  <si>
    <t>投资揭阳市名湖纸业有限公司</t>
  </si>
  <si>
    <t>柳岗</t>
  </si>
  <si>
    <t>阳美（鼓美）</t>
  </si>
  <si>
    <t>石鼓（鼓美）</t>
  </si>
  <si>
    <t>何厝（鼓美）</t>
  </si>
  <si>
    <t>外洋（竹桥）</t>
  </si>
  <si>
    <t>桥前</t>
  </si>
  <si>
    <t>合股桥前村田园综合体</t>
  </si>
  <si>
    <t>波头</t>
  </si>
  <si>
    <t>与江畔农业科技有限公司合资开发乡村旅游项目</t>
  </si>
  <si>
    <t>旗头</t>
  </si>
  <si>
    <t>洋美</t>
  </si>
  <si>
    <t>南盛织带厂项目</t>
  </si>
  <si>
    <t>贵屿</t>
  </si>
  <si>
    <t>贵屿循环产业园(D)区1-7幢通用厂房及配套设施租赁扶贫项目</t>
  </si>
  <si>
    <t>潮阳区产业扶贫项目库（养殖种植类）</t>
  </si>
  <si>
    <t>光明</t>
  </si>
  <si>
    <t>种植食用菌，带动贫困户增收</t>
  </si>
  <si>
    <t>竹岭</t>
  </si>
  <si>
    <t>肉牛育肥项目</t>
  </si>
  <si>
    <t>洋文</t>
  </si>
  <si>
    <t>山林发展水果种养项目</t>
  </si>
  <si>
    <t>里溪</t>
  </si>
  <si>
    <t>土鸡养殖项目</t>
  </si>
  <si>
    <t>舒荣</t>
  </si>
  <si>
    <t>蔬菜大棚建设</t>
  </si>
  <si>
    <t>种植马蹄、果树</t>
  </si>
  <si>
    <t>桥陈</t>
  </si>
  <si>
    <t>万只蛋鸡场养殖二期建设项目</t>
  </si>
  <si>
    <t>万只蛋鸡场养殖三期建设项目</t>
  </si>
  <si>
    <t>万只蛋鸡场养殖四期建设项目</t>
  </si>
  <si>
    <t>万只蛋鸡场养殖五期建设项目</t>
  </si>
  <si>
    <t>南陇</t>
  </si>
  <si>
    <t>种植白玉米蔗、姜薯和水稻等</t>
  </si>
  <si>
    <t>大棚蔬菜示范种植基地</t>
  </si>
  <si>
    <t>项目取消</t>
  </si>
  <si>
    <t>发展农业种植业</t>
  </si>
  <si>
    <t>潮阳区产业扶贫项目库（其他类）</t>
  </si>
  <si>
    <t>肉菜市场项目</t>
  </si>
  <si>
    <t>水果中转服务站</t>
  </si>
  <si>
    <t>汽车驾校训练场</t>
  </si>
  <si>
    <t>汽车驾校训练场配套设施</t>
  </si>
  <si>
    <t>花园</t>
  </si>
  <si>
    <t>建设花园村水果销售交易市场及加工</t>
  </si>
  <si>
    <t>建设家庭小作坊工棚，解决农村家庭主妇富余劳动力</t>
  </si>
  <si>
    <t>纺织手工业家庭作坊</t>
  </si>
  <si>
    <t>前洋</t>
  </si>
  <si>
    <t>购买电脑平缝机</t>
  </si>
  <si>
    <t>纺织手工家庭作坊</t>
  </si>
  <si>
    <t>精准扶贫加工厂</t>
  </si>
  <si>
    <t>原老碾米厂重建</t>
  </si>
  <si>
    <t>溪东</t>
  </si>
  <si>
    <t>贫困户“展翅计划”就业培训</t>
  </si>
  <si>
    <t>为贫困户购买电脑平缝机</t>
  </si>
  <si>
    <t>坑尾</t>
  </si>
  <si>
    <t>农产品加工厂</t>
  </si>
  <si>
    <t>潮阳区产业扶贫项目库（基础设施类）</t>
  </si>
  <si>
    <t>项目名称</t>
  </si>
  <si>
    <t>项目概况</t>
  </si>
  <si>
    <t>申报金额</t>
  </si>
  <si>
    <t>省级</t>
  </si>
  <si>
    <t>市级</t>
  </si>
  <si>
    <t>区级</t>
  </si>
  <si>
    <t>河溪镇南陇村向北厝前混凝土路面工程</t>
  </si>
  <si>
    <t>修建向北厝前混凝土路面，全长500m，厚20m，</t>
  </si>
  <si>
    <t>河溪镇南陇村学校路改造拓宽工程</t>
  </si>
  <si>
    <t>整治学校路，铺设排水管，拓宽路面，夯实路基，铺设20cm厚度混凝土路面</t>
  </si>
  <si>
    <t>公共基础设施</t>
  </si>
  <si>
    <t>建设老人活动中心，占地218.7平方米，设计三层，8度抗震</t>
  </si>
  <si>
    <t>东潮村</t>
  </si>
  <si>
    <t>农田水利陂溪整治工程</t>
  </si>
  <si>
    <t>农业灌溉蓄水池加高、渠身及挡土墙砌筑或修复，清淤清障。</t>
  </si>
  <si>
    <t>晒谷场建设工程</t>
  </si>
  <si>
    <t>平整和硬化约2000平方米土地做晒谷场地</t>
  </si>
  <si>
    <t>农村基础设施居民生活污水沟渠修缮工程</t>
  </si>
  <si>
    <t>将对东潮村的生活污水排水沟渠进行疏通、清理</t>
  </si>
  <si>
    <t>龙溪村</t>
  </si>
  <si>
    <t>水吼防护堤石篱建设项目</t>
  </si>
  <si>
    <t>水吼是龙溪群众饮用水源，多处堤围失陷崩裂，计划溪两边砌石篱进行防护，全长140米，石方750立方</t>
  </si>
  <si>
    <t>村小公园防护堤石篱建设项目</t>
  </si>
  <si>
    <t>建设休闲小公园，公园周边经过水吼路口，多处堤围失陷崩裂，堵塞溪流排水，计划溪两边砌石篱进行防护，全长140米，石方750立方</t>
  </si>
  <si>
    <t>环境整治</t>
  </si>
  <si>
    <t>对老寨环池周边脏乱环境进行综合环境整治</t>
  </si>
  <si>
    <t>农田水利</t>
  </si>
  <si>
    <t>池塘清淤扩容，重新设置排水涵、灌溉渠道和排水闸</t>
  </si>
  <si>
    <t>基础设施</t>
  </si>
  <si>
    <t>六斗至里溪道路路基石篱项目</t>
  </si>
  <si>
    <t>妈宫至六斗片区石篱项目</t>
  </si>
  <si>
    <t>发展农业</t>
  </si>
  <si>
    <t>农田复垦工程（一期）</t>
  </si>
  <si>
    <t>金灶镇桥陈村大池整治工程</t>
  </si>
  <si>
    <t>对大池进行清污，并砌实篱河搭建铁围栏</t>
  </si>
  <si>
    <t>村小池及周边整治工程</t>
  </si>
  <si>
    <t>村中小池年久失修，池水污染严重，对大池进行清污，并砌实篱河搭建铁围栏</t>
  </si>
  <si>
    <t>村公共服务站建设项目</t>
  </si>
  <si>
    <t>采用钢筋混合结构建设公共服务站，并配套建设宣传栏、围墙等，主体建筑面积约150平方。</t>
  </si>
  <si>
    <t>村后厝沟清淤整治及护岸挡墙建设项目</t>
  </si>
  <si>
    <t>村后厝沟年久失修，淤积严重，排涝不畅，严重影响村民生活，计划对村后厝沟清淤整治及护岸挡墙建设</t>
  </si>
  <si>
    <t>波头村</t>
  </si>
  <si>
    <t>波头村新坑清淤两边砌石篱</t>
  </si>
  <si>
    <t>坑沟长200米，两边新砌石篱400米。</t>
  </si>
  <si>
    <t>波头村进村新线道路改造工程</t>
  </si>
  <si>
    <t>进村新线道路全长1203米，宽4米，在原路面加宽压实后进行施工</t>
  </si>
  <si>
    <t>寨前池、池尾窟石篱工程</t>
  </si>
  <si>
    <t>与寨前埕建设相连的池尾堀、寨前池四周全部建设浆是挡土墙安装防护栏，建设砌石篱514米</t>
  </si>
  <si>
    <t>前洋村青少年活动中心工程建设</t>
  </si>
  <si>
    <t>建设一座青少年活动中心，总建筑面积320平方米，计划将原来祖祠后荒地建设一座两层的青少年活动中心</t>
  </si>
  <si>
    <t>前洋村道水泥面硬化工程</t>
  </si>
  <si>
    <t>项目计划改造村道总长927米，计划将土面道路改造为水泥路面硬化宽4米</t>
  </si>
  <si>
    <t>村民文化活动广场建设工程</t>
  </si>
  <si>
    <t>广场规划占地面积约7亩，设计建设绿地花池、休闲文化广场、广场舞曲、健身区、步道等功能区、配套观景廊亭、健身器材、桌椅等设施</t>
  </si>
  <si>
    <t>村道拓宽工程</t>
  </si>
  <si>
    <t>计划拓宽改造村道总长约1100米，宽度从3.5米拓宽至5米，对村道上两座路桥一并实施拓宽改造</t>
  </si>
  <si>
    <t>农田基础设施</t>
  </si>
  <si>
    <t>村东、南面农田排灌渠和机耕路</t>
  </si>
  <si>
    <t>旅游设施</t>
  </si>
  <si>
    <t>农业观光基础建设工程</t>
  </si>
  <si>
    <t>老人活动中心修缮项目</t>
  </si>
  <si>
    <t>文体广场绿化配套工程</t>
  </si>
  <si>
    <t>村委会南侧文化广场建设项目</t>
  </si>
  <si>
    <t>宫后溪石篱清淤工程</t>
  </si>
  <si>
    <t>内溪河环境综合整治之筑土修坡工程</t>
  </si>
  <si>
    <t>内溪河东堤围向水面设置长650米，宽4米土护坡，</t>
  </si>
  <si>
    <t>内溪河环境综合整治之木桩基础工程</t>
  </si>
  <si>
    <t>加固内溪河东侧河堤，拆除清理原河堤，双排加固松木桩，河堤填土压实</t>
  </si>
  <si>
    <t>村道建设</t>
  </si>
  <si>
    <t>溪东村东下南华路寨前段</t>
  </si>
  <si>
    <t>光明居委</t>
  </si>
  <si>
    <t>农村环境综合整治工程（一期）</t>
  </si>
  <si>
    <t>位于学校前，排污沟整治面积约750平方米，拟设盖板排水沟长96米，并对原排污清理、回填</t>
  </si>
  <si>
    <t>供水管道工程(主干管)</t>
  </si>
  <si>
    <t>坑尾村排灌池浚深扩建</t>
  </si>
  <si>
    <t>拓宽村前池，铺设排污管，重建排洪沟渠，两旁建3条交通便桥，桥两侧设钢管护栏</t>
  </si>
  <si>
    <t>村前池、文化公园附属排污水管道及步道铺设</t>
  </si>
  <si>
    <t>寨中埕面硬化</t>
  </si>
  <si>
    <t>建设面积约2700平方米，包括混凝土埕、路基垫层、路底石米、地下排水管道、水井等</t>
  </si>
  <si>
    <t>党员活动中心和公共服务平台建设</t>
  </si>
  <si>
    <t>计划新建水泥板一层5间，建设面积180平方米，包括办公室、电教室、公共服务平台、业务室等</t>
  </si>
  <si>
    <t>建设完成，未报账</t>
  </si>
  <si>
    <t>村北寨后埕面硬化改造工程</t>
  </si>
  <si>
    <t>潮阳区产业扶贫项目库（中央资金）</t>
  </si>
  <si>
    <t>练岗村</t>
  </si>
  <si>
    <t>治安岗配套设施</t>
  </si>
  <si>
    <t>✔</t>
  </si>
  <si>
    <t>下厝星光东路排水排污管道</t>
  </si>
  <si>
    <t xml:space="preserve">创文宣传园地、宣传栏
</t>
  </si>
  <si>
    <t>五和（高厝寮）</t>
  </si>
  <si>
    <t xml:space="preserve">高厝寮村寨前沟清淤整治工程
</t>
  </si>
  <si>
    <t xml:space="preserve">供水管理维修
</t>
  </si>
  <si>
    <t>未验收</t>
  </si>
  <si>
    <t xml:space="preserve">村新寨前路扩建
</t>
  </si>
  <si>
    <t xml:space="preserve">五和（半港北）
</t>
  </si>
  <si>
    <t xml:space="preserve">半港北寨前溪浚深清淤整治工程
</t>
  </si>
  <si>
    <t>已报财政局</t>
  </si>
  <si>
    <t xml:space="preserve">水光埕路水泥路面建设
</t>
  </si>
  <si>
    <t xml:space="preserve">和兴北路人行道工程
</t>
  </si>
  <si>
    <t>已完成未报账</t>
  </si>
  <si>
    <t xml:space="preserve">老寨西畔宣传景墙、绿化建设工程
</t>
  </si>
  <si>
    <t xml:space="preserve">中南区域混凝土路面修筑工程
</t>
  </si>
  <si>
    <t>河尾村</t>
  </si>
  <si>
    <t xml:space="preserve">村寨前排水沟进行维修排堵
</t>
  </si>
  <si>
    <t xml:space="preserve">下寮（外美）
</t>
  </si>
  <si>
    <t xml:space="preserve">整治村容村貌及更换路灯工程
</t>
  </si>
  <si>
    <t xml:space="preserve">整治村容村貌及儿童活动场所工程
</t>
  </si>
  <si>
    <t xml:space="preserve">波头村白稿机耕路改造工程
</t>
  </si>
  <si>
    <t>潮美</t>
  </si>
  <si>
    <t xml:space="preserve">老厝港墘挡土石篱及护栏工程
</t>
  </si>
  <si>
    <t xml:space="preserve">青少年教育基础围墙、埕地、厕所工程
</t>
  </si>
  <si>
    <t xml:space="preserve">村文化广场场地填土平整工程
</t>
  </si>
  <si>
    <t>灶市</t>
  </si>
  <si>
    <t xml:space="preserve">灶市社区整修内溪路工程
</t>
  </si>
  <si>
    <t xml:space="preserve">金沟村道及京浦路照明路灯工程
</t>
  </si>
  <si>
    <t xml:space="preserve">步道及围竹篱绿化
</t>
  </si>
  <si>
    <t xml:space="preserve">老人活动中心前池整治
</t>
  </si>
  <si>
    <t xml:space="preserve">学校西侧泥土埕面及道路清障硬底化建设工程
</t>
  </si>
  <si>
    <t xml:space="preserve">寨前路路段路面维固重修建设工程
</t>
  </si>
  <si>
    <t>外美</t>
  </si>
  <si>
    <t xml:space="preserve">新厝前溪边石篱工程
</t>
  </si>
  <si>
    <t xml:space="preserve">京浦南侧渡口雨亭、钢架车棚工程
</t>
  </si>
  <si>
    <t xml:space="preserve">老人活动中心左边道路硬化
</t>
  </si>
  <si>
    <t xml:space="preserve">小水陂（闸）维修加固
</t>
  </si>
  <si>
    <t>竹桥（竹郭）</t>
  </si>
  <si>
    <t xml:space="preserve">宫头沟路及公路下东桥外新厝前路建设工程
</t>
  </si>
  <si>
    <t xml:space="preserve">沟尾桥头提水站建设工程
</t>
  </si>
  <si>
    <t xml:space="preserve">北渠至后田池排水灌溉整治工程
</t>
  </si>
  <si>
    <t>已验收未报账</t>
  </si>
  <si>
    <t>官坑</t>
  </si>
  <si>
    <t xml:space="preserve">农田灌溉水利设施
</t>
  </si>
  <si>
    <t xml:space="preserve">金桥前特产电商
</t>
  </si>
  <si>
    <t xml:space="preserve">休闲文化广场绿化工程
</t>
  </si>
  <si>
    <t xml:space="preserve">新厝清理卫生死角及绿化
</t>
  </si>
  <si>
    <t xml:space="preserve">池尾窟、池边保护水资源绿化工程项目
</t>
  </si>
  <si>
    <t xml:space="preserve">竹桥（澄港）
</t>
  </si>
  <si>
    <t xml:space="preserve">村址旁道路建设及文化活动场所工程
</t>
  </si>
  <si>
    <t xml:space="preserve">司马第前村道修缮及铺设下水道工程
</t>
  </si>
  <si>
    <t xml:space="preserve">海军路防护栏工程
</t>
  </si>
  <si>
    <t xml:space="preserve">桥东（丰饶）
</t>
  </si>
  <si>
    <t xml:space="preserve">老寨前埕混泥土工程
</t>
  </si>
  <si>
    <t xml:space="preserve">新溪排灌沟清理工程
</t>
  </si>
  <si>
    <t xml:space="preserve">河头桥镇道重修
</t>
  </si>
  <si>
    <t xml:space="preserve">安装探头监控设备
</t>
  </si>
  <si>
    <t xml:space="preserve">主干道及寨前路灯安装
</t>
  </si>
  <si>
    <t xml:space="preserve">休闲娱乐场所
</t>
  </si>
  <si>
    <t xml:space="preserve">咸田溪尾小公园建设
</t>
  </si>
  <si>
    <t xml:space="preserve">咸田排灌沟
</t>
  </si>
  <si>
    <t xml:space="preserve">妈宫至市场排污工程
</t>
  </si>
  <si>
    <t xml:space="preserve">西陇村路灯改造建设
</t>
  </si>
  <si>
    <t xml:space="preserve">村廿四亩排灌沟清污工程
</t>
  </si>
  <si>
    <t xml:space="preserve">电平车家庭作坊产业项目
</t>
  </si>
  <si>
    <t xml:space="preserve">学校路尾至水厂路段整修项目
</t>
  </si>
  <si>
    <t xml:space="preserve">修补新铺水库排洪沟
</t>
  </si>
  <si>
    <t xml:space="preserve">沧洲河通整治沟股清理
</t>
  </si>
  <si>
    <t xml:space="preserve">尖尾塭池垒沟墙
</t>
  </si>
  <si>
    <t>未报账</t>
  </si>
  <si>
    <t xml:space="preserve">湖隙口洋坊排洪沟
</t>
  </si>
  <si>
    <t xml:space="preserve">拱桥沟石篱塌方修复
</t>
  </si>
  <si>
    <t xml:space="preserve">凤园文化广场主体楼项目配套建设
</t>
  </si>
  <si>
    <t>未上三资平台</t>
  </si>
  <si>
    <t xml:space="preserve">三堡石硣提水站水利渠系涵管安装项目
</t>
  </si>
  <si>
    <t xml:space="preserve">南门新开埔防洪坑堤修护加固项目
</t>
  </si>
  <si>
    <t xml:space="preserve">村址后横路水泥路面下水道工程
</t>
  </si>
  <si>
    <t xml:space="preserve">柴桥坑防洪堤修护加固工程
</t>
  </si>
  <si>
    <t xml:space="preserve">排灌渠石篱加固及疏通
</t>
  </si>
  <si>
    <t xml:space="preserve">整治内涝，清理污泥杂物
</t>
  </si>
  <si>
    <t xml:space="preserve">海央路两侧步道林及排污排水配套工程
</t>
  </si>
  <si>
    <t xml:space="preserve">村前大排水沟整修
</t>
  </si>
  <si>
    <t xml:space="preserve">大石桥头至竹围桥头机耕路水溪路面工程
</t>
  </si>
  <si>
    <t xml:space="preserve">后园机耕路工程
</t>
  </si>
  <si>
    <t xml:space="preserve">星湖大道下段（右侧）照明路灯
</t>
  </si>
  <si>
    <t xml:space="preserve">安装村巷道路灯
</t>
  </si>
  <si>
    <t xml:space="preserve">路面硬化及排污排水配套设施
</t>
  </si>
  <si>
    <t xml:space="preserve">环境卫生整治
</t>
  </si>
  <si>
    <t xml:space="preserve">村厝桥沟清污工程
</t>
  </si>
  <si>
    <t xml:space="preserve">大沟尾河道清淤整治
</t>
  </si>
  <si>
    <t>凤田</t>
  </si>
  <si>
    <t xml:space="preserve">老寨墙翻修工程
</t>
  </si>
  <si>
    <t xml:space="preserve">新开沟打捞水浮莲工程
</t>
  </si>
  <si>
    <t>华美</t>
  </si>
  <si>
    <t>七星墩休闲活动区</t>
  </si>
  <si>
    <t>后望</t>
  </si>
  <si>
    <t xml:space="preserve">铺设排灌水沟管道
</t>
  </si>
  <si>
    <t>华里光</t>
  </si>
  <si>
    <t xml:space="preserve">修理排水沟及加盖板
</t>
  </si>
  <si>
    <t>官田</t>
  </si>
  <si>
    <t xml:space="preserve">官田村道路面维护
</t>
  </si>
  <si>
    <t>石光</t>
  </si>
  <si>
    <t xml:space="preserve">修建环东路村道
</t>
  </si>
  <si>
    <t>新厝</t>
  </si>
  <si>
    <t xml:space="preserve">老年活动中心
</t>
  </si>
  <si>
    <t>主体已完成</t>
  </si>
  <si>
    <t>上堡</t>
  </si>
  <si>
    <t xml:space="preserve">排涝排污改造工程
</t>
  </si>
  <si>
    <t>屯内</t>
  </si>
  <si>
    <t xml:space="preserve">屯内路改造配套
</t>
  </si>
</sst>
</file>

<file path=xl/styles.xml><?xml version="1.0" encoding="utf-8"?>
<styleSheet xmlns="http://schemas.openxmlformats.org/spreadsheetml/2006/main">
  <numFmts count="5">
    <numFmt numFmtId="176" formatCode="0.000000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ajor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rgb="FFFF0000"/>
      <name val="宋体"/>
      <charset val="134"/>
      <scheme val="minor"/>
    </font>
    <font>
      <b/>
      <sz val="12"/>
      <name val="宋体"/>
      <charset val="134"/>
    </font>
    <font>
      <b/>
      <sz val="14"/>
      <name val="仿宋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Arial"/>
      <charset val="134"/>
    </font>
    <font>
      <sz val="11"/>
      <color indexed="8"/>
      <name val="Arial"/>
      <charset val="134"/>
    </font>
    <font>
      <sz val="11"/>
      <color theme="1"/>
      <name val="宋体"/>
      <charset val="134"/>
    </font>
    <font>
      <b/>
      <sz val="12"/>
      <color rgb="FFFF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sz val="10"/>
      <color theme="1"/>
      <name val="宋体"/>
      <charset val="134"/>
    </font>
    <font>
      <sz val="10.5"/>
      <color rgb="FF000000"/>
      <name val="Verdana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9" borderId="13" applyNumberFormat="0" applyAlignment="0" applyProtection="0">
      <alignment vertical="center"/>
    </xf>
    <xf numFmtId="0" fontId="41" fillId="9" borderId="17" applyNumberFormat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</cellStyleXfs>
  <cellXfs count="1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9" xfId="0" applyBorder="1">
      <alignment vertical="center"/>
    </xf>
    <xf numFmtId="176" fontId="0" fillId="0" borderId="0" xfId="0" applyNumberFormat="1">
      <alignment vertic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 wrapText="1"/>
    </xf>
    <xf numFmtId="49" fontId="17" fillId="0" borderId="1" xfId="0" applyNumberFormat="1" applyFont="1" applyFill="1" applyBorder="1" applyAlignment="1">
      <alignment vertical="center" wrapText="1"/>
    </xf>
    <xf numFmtId="0" fontId="17" fillId="0" borderId="1" xfId="0" applyNumberFormat="1" applyFont="1" applyFill="1" applyBorder="1" applyAlignment="1">
      <alignment vertical="center" wrapText="1"/>
    </xf>
    <xf numFmtId="0" fontId="17" fillId="0" borderId="3" xfId="0" applyNumberFormat="1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7" fillId="4" borderId="1" xfId="0" applyNumberFormat="1" applyFont="1" applyFill="1" applyBorder="1" applyAlignment="1">
      <alignment vertical="center" wrapText="1"/>
    </xf>
    <xf numFmtId="0" fontId="7" fillId="5" borderId="2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vertical="center" wrapText="1"/>
    </xf>
    <xf numFmtId="0" fontId="7" fillId="5" borderId="10" xfId="0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vertical="center" wrapText="1"/>
    </xf>
    <xf numFmtId="0" fontId="7" fillId="5" borderId="5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0" fontId="20" fillId="5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vertical="center"/>
    </xf>
    <xf numFmtId="0" fontId="14" fillId="0" borderId="6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vertical="center"/>
    </xf>
    <xf numFmtId="0" fontId="7" fillId="5" borderId="1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7" fillId="4" borderId="5" xfId="0" applyNumberFormat="1" applyFont="1" applyFill="1" applyBorder="1" applyAlignment="1">
      <alignment vertical="center" wrapText="1"/>
    </xf>
    <xf numFmtId="0" fontId="13" fillId="0" borderId="9" xfId="0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right" vertical="center"/>
    </xf>
    <xf numFmtId="0" fontId="2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right" vertical="center"/>
    </xf>
    <xf numFmtId="0" fontId="20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9" fillId="5" borderId="1" xfId="0" applyNumberFormat="1" applyFont="1" applyFill="1" applyBorder="1" applyAlignment="1">
      <alignment vertical="center" wrapText="1"/>
    </xf>
    <xf numFmtId="0" fontId="19" fillId="0" borderId="3" xfId="0" applyNumberFormat="1" applyFont="1" applyFill="1" applyBorder="1" applyAlignment="1">
      <alignment vertical="center" wrapText="1"/>
    </xf>
    <xf numFmtId="0" fontId="19" fillId="0" borderId="9" xfId="0" applyNumberFormat="1" applyFont="1" applyFill="1" applyBorder="1" applyAlignment="1">
      <alignment vertical="center" wrapText="1"/>
    </xf>
    <xf numFmtId="0" fontId="19" fillId="0" borderId="7" xfId="0" applyNumberFormat="1" applyFont="1" applyFill="1" applyBorder="1" applyAlignment="1">
      <alignment vertical="center" wrapText="1"/>
    </xf>
    <xf numFmtId="0" fontId="19" fillId="5" borderId="9" xfId="0" applyNumberFormat="1" applyFont="1" applyFill="1" applyBorder="1" applyAlignment="1">
      <alignment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49" fontId="19" fillId="0" borderId="6" xfId="0" applyNumberFormat="1" applyFont="1" applyFill="1" applyBorder="1" applyAlignment="1">
      <alignment vertical="center" wrapText="1"/>
    </xf>
    <xf numFmtId="0" fontId="2" fillId="5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49" fontId="19" fillId="0" borderId="4" xfId="0" applyNumberFormat="1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vertical="center" wrapText="1"/>
    </xf>
    <xf numFmtId="0" fontId="23" fillId="0" borderId="3" xfId="0" applyFont="1" applyFill="1" applyBorder="1" applyAlignment="1">
      <alignment vertical="center" wrapText="1"/>
    </xf>
    <xf numFmtId="0" fontId="23" fillId="0" borderId="1" xfId="0" applyNumberFormat="1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/>
    </xf>
    <xf numFmtId="49" fontId="23" fillId="0" borderId="1" xfId="0" applyNumberFormat="1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right" vertical="center" wrapText="1"/>
    </xf>
    <xf numFmtId="0" fontId="19" fillId="0" borderId="3" xfId="0" applyNumberFormat="1" applyFont="1" applyFill="1" applyBorder="1" applyAlignment="1">
      <alignment horizontal="right" vertical="center" wrapText="1"/>
    </xf>
    <xf numFmtId="0" fontId="19" fillId="5" borderId="1" xfId="0" applyNumberFormat="1" applyFont="1" applyFill="1" applyBorder="1" applyAlignment="1">
      <alignment horizontal="right" vertical="center" wrapText="1"/>
    </xf>
    <xf numFmtId="0" fontId="19" fillId="5" borderId="1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right" vertical="center" wrapText="1"/>
    </xf>
    <xf numFmtId="0" fontId="19" fillId="0" borderId="3" xfId="0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right" vertical="center" wrapText="1"/>
    </xf>
    <xf numFmtId="0" fontId="19" fillId="6" borderId="3" xfId="0" applyFont="1" applyFill="1" applyBorder="1" applyAlignment="1">
      <alignment horizontal="right" vertical="center" wrapText="1"/>
    </xf>
    <xf numFmtId="0" fontId="24" fillId="0" borderId="1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19" fillId="6" borderId="1" xfId="0" applyNumberFormat="1" applyFont="1" applyFill="1" applyBorder="1" applyAlignment="1">
      <alignment vertical="center" wrapText="1"/>
    </xf>
    <xf numFmtId="0" fontId="19" fillId="6" borderId="3" xfId="0" applyNumberFormat="1" applyFont="1" applyFill="1" applyBorder="1" applyAlignment="1">
      <alignment vertical="center" wrapText="1"/>
    </xf>
    <xf numFmtId="0" fontId="19" fillId="5" borderId="3" xfId="0" applyNumberFormat="1" applyFont="1" applyFill="1" applyBorder="1" applyAlignment="1">
      <alignment vertical="center" wrapText="1"/>
    </xf>
    <xf numFmtId="0" fontId="20" fillId="5" borderId="2" xfId="0" applyFont="1" applyFill="1" applyBorder="1" applyAlignment="1">
      <alignment horizontal="center" vertical="center"/>
    </xf>
    <xf numFmtId="0" fontId="20" fillId="5" borderId="10" xfId="0" applyFont="1" applyFill="1" applyBorder="1" applyAlignment="1">
      <alignment horizontal="center" vertical="center"/>
    </xf>
    <xf numFmtId="0" fontId="20" fillId="5" borderId="5" xfId="0" applyFont="1" applyFill="1" applyBorder="1" applyAlignment="1">
      <alignment horizontal="center" vertical="center"/>
    </xf>
    <xf numFmtId="49" fontId="19" fillId="0" borderId="5" xfId="0" applyNumberFormat="1" applyFont="1" applyFill="1" applyBorder="1" applyAlignment="1">
      <alignment vertical="center" wrapText="1"/>
    </xf>
    <xf numFmtId="0" fontId="19" fillId="5" borderId="5" xfId="0" applyNumberFormat="1" applyFont="1" applyFill="1" applyBorder="1" applyAlignment="1">
      <alignment vertical="center" wrapText="1"/>
    </xf>
    <xf numFmtId="49" fontId="19" fillId="0" borderId="3" xfId="0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9" fillId="0" borderId="2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11" fillId="6" borderId="1" xfId="0" applyFont="1" applyFill="1" applyBorder="1" applyAlignment="1">
      <alignment vertical="center"/>
    </xf>
    <xf numFmtId="0" fontId="11" fillId="6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5"/>
  <sheetViews>
    <sheetView tabSelected="1" topLeftCell="A142" workbookViewId="0">
      <selection activeCell="G155" sqref="G155"/>
    </sheetView>
  </sheetViews>
  <sheetFormatPr defaultColWidth="9" defaultRowHeight="13.5"/>
  <cols>
    <col min="4" max="5" width="9.25"/>
    <col min="6" max="6" width="10.125"/>
    <col min="7" max="7" width="8.375" customWidth="1"/>
    <col min="8" max="9" width="7.25" customWidth="1"/>
    <col min="10" max="10" width="4.125" customWidth="1"/>
    <col min="11" max="11" width="3" customWidth="1"/>
    <col min="14" max="14" width="12.625"/>
    <col min="16" max="16" width="12.625"/>
    <col min="18" max="18" width="12.625"/>
  </cols>
  <sheetData>
    <row r="1" ht="25.5" spans="2:11">
      <c r="B1" s="1" t="s">
        <v>0</v>
      </c>
      <c r="C1" s="1"/>
      <c r="D1" s="1"/>
      <c r="E1" s="1"/>
      <c r="F1" s="1"/>
      <c r="G1" s="1"/>
      <c r="H1" s="1"/>
      <c r="I1" s="14"/>
      <c r="J1" s="14"/>
      <c r="K1" s="14"/>
    </row>
    <row r="2" ht="25.5" spans="2:11">
      <c r="B2" s="1"/>
      <c r="C2" s="1"/>
      <c r="D2" s="1"/>
      <c r="E2" s="1"/>
      <c r="F2" s="1"/>
      <c r="G2" s="1"/>
      <c r="H2" s="1"/>
      <c r="I2" s="14"/>
      <c r="J2" s="14"/>
      <c r="K2" s="14"/>
    </row>
    <row r="3" spans="1:11">
      <c r="A3" s="2" t="s">
        <v>1</v>
      </c>
      <c r="B3" s="2" t="s">
        <v>2</v>
      </c>
      <c r="C3" s="3" t="s">
        <v>3</v>
      </c>
      <c r="D3" s="4" t="s">
        <v>4</v>
      </c>
      <c r="E3" s="5"/>
      <c r="F3" s="5"/>
      <c r="G3" s="6" t="s">
        <v>5</v>
      </c>
      <c r="H3" s="6"/>
      <c r="I3" s="6"/>
      <c r="J3" s="6" t="s">
        <v>6</v>
      </c>
      <c r="K3" s="6"/>
    </row>
    <row r="4" spans="1:11">
      <c r="A4" s="2"/>
      <c r="B4" s="2"/>
      <c r="C4" s="7"/>
      <c r="D4" s="8" t="s">
        <v>7</v>
      </c>
      <c r="E4" s="8" t="s">
        <v>8</v>
      </c>
      <c r="F4" s="4" t="s">
        <v>9</v>
      </c>
      <c r="G4" s="6" t="s">
        <v>10</v>
      </c>
      <c r="H4" s="6" t="s">
        <v>11</v>
      </c>
      <c r="I4" s="6" t="s">
        <v>12</v>
      </c>
      <c r="J4" s="6"/>
      <c r="K4" s="6"/>
    </row>
    <row r="5" ht="24" spans="1:11">
      <c r="A5" s="79" t="s">
        <v>13</v>
      </c>
      <c r="B5" s="97" t="s">
        <v>14</v>
      </c>
      <c r="C5" s="98" t="s">
        <v>15</v>
      </c>
      <c r="D5" s="124">
        <v>15.47</v>
      </c>
      <c r="E5" s="125">
        <v>0.6132</v>
      </c>
      <c r="F5" s="125">
        <v>16.0832</v>
      </c>
      <c r="G5" s="12"/>
      <c r="H5" s="46" t="s">
        <v>16</v>
      </c>
      <c r="I5" s="12"/>
      <c r="J5" s="6"/>
      <c r="K5" s="6"/>
    </row>
    <row r="6" ht="24" spans="1:11">
      <c r="A6" s="79"/>
      <c r="B6" s="85" t="s">
        <v>17</v>
      </c>
      <c r="C6" s="98" t="s">
        <v>15</v>
      </c>
      <c r="D6" s="124">
        <v>62.42</v>
      </c>
      <c r="E6" s="125">
        <v>0.75</v>
      </c>
      <c r="F6" s="125">
        <v>63.17</v>
      </c>
      <c r="G6" s="12"/>
      <c r="H6" s="46" t="s">
        <v>16</v>
      </c>
      <c r="I6" s="12"/>
      <c r="J6" s="6"/>
      <c r="K6" s="6"/>
    </row>
    <row r="7" ht="24" spans="1:11">
      <c r="A7" s="79"/>
      <c r="B7" s="97" t="s">
        <v>18</v>
      </c>
      <c r="C7" s="98" t="s">
        <v>19</v>
      </c>
      <c r="D7" s="126">
        <v>102.63</v>
      </c>
      <c r="E7" s="125">
        <v>1.14</v>
      </c>
      <c r="F7" s="125">
        <f>D7+E7</f>
        <v>103.77</v>
      </c>
      <c r="G7" s="46" t="s">
        <v>16</v>
      </c>
      <c r="H7" s="6"/>
      <c r="I7" s="12"/>
      <c r="J7" s="6"/>
      <c r="K7" s="6"/>
    </row>
    <row r="8" ht="24" spans="1:11">
      <c r="A8" s="79"/>
      <c r="B8" s="97" t="s">
        <v>20</v>
      </c>
      <c r="C8" s="98" t="s">
        <v>19</v>
      </c>
      <c r="D8" s="124">
        <v>56.68</v>
      </c>
      <c r="E8" s="125">
        <v>0.5</v>
      </c>
      <c r="F8" s="125">
        <f>D8+E8</f>
        <v>57.18</v>
      </c>
      <c r="G8" s="6"/>
      <c r="H8" s="46" t="s">
        <v>16</v>
      </c>
      <c r="I8" s="12"/>
      <c r="J8" s="6"/>
      <c r="K8" s="6"/>
    </row>
    <row r="9" ht="24" spans="1:11">
      <c r="A9" s="79"/>
      <c r="B9" s="97" t="s">
        <v>21</v>
      </c>
      <c r="C9" s="115" t="s">
        <v>22</v>
      </c>
      <c r="D9" s="127">
        <v>159.87</v>
      </c>
      <c r="E9" s="128">
        <v>1.08</v>
      </c>
      <c r="F9" s="129">
        <v>160.95</v>
      </c>
      <c r="G9" s="46" t="s">
        <v>16</v>
      </c>
      <c r="H9" s="12"/>
      <c r="I9" s="12"/>
      <c r="J9" s="6"/>
      <c r="K9" s="6"/>
    </row>
    <row r="10" spans="1:11">
      <c r="A10" s="26" t="s">
        <v>9</v>
      </c>
      <c r="B10" s="99"/>
      <c r="C10" s="130"/>
      <c r="D10" s="131">
        <f t="shared" ref="D10:F10" si="0">SUM(D5:D9)</f>
        <v>397.07</v>
      </c>
      <c r="E10" s="131">
        <f t="shared" si="0"/>
        <v>4.0832</v>
      </c>
      <c r="F10" s="132">
        <f t="shared" si="0"/>
        <v>401.1532</v>
      </c>
      <c r="G10" s="12"/>
      <c r="H10" s="12"/>
      <c r="I10" s="12"/>
      <c r="J10" s="6"/>
      <c r="K10" s="6"/>
    </row>
    <row r="11" ht="36" spans="1:11">
      <c r="A11" s="79" t="s">
        <v>23</v>
      </c>
      <c r="B11" s="97" t="s">
        <v>24</v>
      </c>
      <c r="C11" s="98" t="s">
        <v>25</v>
      </c>
      <c r="D11" s="101">
        <v>99.6</v>
      </c>
      <c r="E11" s="102">
        <v>0</v>
      </c>
      <c r="F11" s="102">
        <v>99.6</v>
      </c>
      <c r="G11" s="12"/>
      <c r="H11" s="6"/>
      <c r="I11" s="133"/>
      <c r="J11" s="6" t="s">
        <v>26</v>
      </c>
      <c r="K11" s="6"/>
    </row>
    <row r="12" ht="36" spans="1:11">
      <c r="A12" s="79"/>
      <c r="B12" s="97" t="s">
        <v>27</v>
      </c>
      <c r="C12" s="98" t="s">
        <v>28</v>
      </c>
      <c r="D12" s="69">
        <v>56.7</v>
      </c>
      <c r="E12" s="102">
        <v>0</v>
      </c>
      <c r="F12" s="102">
        <v>56.7</v>
      </c>
      <c r="G12" s="12"/>
      <c r="H12" s="6"/>
      <c r="I12" s="133"/>
      <c r="J12" s="6" t="s">
        <v>26</v>
      </c>
      <c r="K12" s="6"/>
    </row>
    <row r="13" ht="24" spans="1:11">
      <c r="A13" s="79"/>
      <c r="B13" s="97" t="s">
        <v>29</v>
      </c>
      <c r="C13" s="98" t="s">
        <v>30</v>
      </c>
      <c r="D13" s="69">
        <v>38</v>
      </c>
      <c r="E13" s="102">
        <v>0</v>
      </c>
      <c r="F13" s="102">
        <f>D13+E13</f>
        <v>38</v>
      </c>
      <c r="G13" s="12"/>
      <c r="H13" s="133"/>
      <c r="I13" s="6"/>
      <c r="J13" s="6" t="s">
        <v>31</v>
      </c>
      <c r="K13" s="6"/>
    </row>
    <row r="14" ht="24" spans="1:11">
      <c r="A14" s="79"/>
      <c r="B14" s="97" t="s">
        <v>32</v>
      </c>
      <c r="C14" s="98" t="s">
        <v>33</v>
      </c>
      <c r="D14" s="69">
        <v>78</v>
      </c>
      <c r="E14" s="102">
        <v>0</v>
      </c>
      <c r="F14" s="102">
        <f>D14+E14</f>
        <v>78</v>
      </c>
      <c r="G14" s="12"/>
      <c r="H14" s="133"/>
      <c r="I14" s="6"/>
      <c r="J14" s="6" t="s">
        <v>31</v>
      </c>
      <c r="K14" s="6"/>
    </row>
    <row r="15" ht="24" spans="1:11">
      <c r="A15" s="79"/>
      <c r="B15" s="97" t="s">
        <v>24</v>
      </c>
      <c r="C15" s="98" t="s">
        <v>22</v>
      </c>
      <c r="D15" s="69">
        <v>33</v>
      </c>
      <c r="E15" s="69">
        <v>0</v>
      </c>
      <c r="F15" s="102">
        <v>33</v>
      </c>
      <c r="G15" s="12"/>
      <c r="H15" s="133" t="s">
        <v>16</v>
      </c>
      <c r="I15" s="6"/>
      <c r="J15" s="6"/>
      <c r="K15" s="6"/>
    </row>
    <row r="16" spans="1:11">
      <c r="A16" s="26" t="s">
        <v>9</v>
      </c>
      <c r="B16" s="99"/>
      <c r="C16" s="134"/>
      <c r="D16" s="135">
        <f t="shared" ref="D16:F16" si="1">SUM(D11:D15)</f>
        <v>305.3</v>
      </c>
      <c r="E16" s="131">
        <f t="shared" si="1"/>
        <v>0</v>
      </c>
      <c r="F16" s="136">
        <f t="shared" si="1"/>
        <v>305.3</v>
      </c>
      <c r="G16" s="12"/>
      <c r="H16" s="12"/>
      <c r="I16" s="12"/>
      <c r="J16" s="6"/>
      <c r="K16" s="6"/>
    </row>
    <row r="17" ht="36" spans="1:11">
      <c r="A17" s="66" t="s">
        <v>34</v>
      </c>
      <c r="B17" s="97" t="s">
        <v>35</v>
      </c>
      <c r="C17" s="98" t="s">
        <v>36</v>
      </c>
      <c r="D17" s="69">
        <v>33.5</v>
      </c>
      <c r="E17" s="102">
        <v>1.752906</v>
      </c>
      <c r="F17" s="102">
        <v>35.252906</v>
      </c>
      <c r="G17" s="12"/>
      <c r="H17" s="50" t="s">
        <v>16</v>
      </c>
      <c r="I17" s="12"/>
      <c r="J17" s="6"/>
      <c r="K17" s="6"/>
    </row>
    <row r="18" ht="36" spans="1:11">
      <c r="A18" s="68"/>
      <c r="B18" s="97" t="s">
        <v>37</v>
      </c>
      <c r="C18" s="98" t="s">
        <v>38</v>
      </c>
      <c r="D18" s="69">
        <v>3.61</v>
      </c>
      <c r="E18" s="102">
        <v>2.250228</v>
      </c>
      <c r="F18" s="102">
        <v>5.860228</v>
      </c>
      <c r="G18" s="12"/>
      <c r="H18" s="50"/>
      <c r="I18" s="50" t="s">
        <v>16</v>
      </c>
      <c r="J18" s="6"/>
      <c r="K18" s="6"/>
    </row>
    <row r="19" ht="24" spans="1:11">
      <c r="A19" s="68"/>
      <c r="B19" s="97" t="s">
        <v>39</v>
      </c>
      <c r="C19" s="98" t="s">
        <v>40</v>
      </c>
      <c r="D19" s="69">
        <v>9.46</v>
      </c>
      <c r="E19" s="102">
        <v>1.439605</v>
      </c>
      <c r="F19" s="102">
        <f t="shared" ref="F19:F28" si="2">D19+E19</f>
        <v>10.899605</v>
      </c>
      <c r="G19" s="50" t="s">
        <v>16</v>
      </c>
      <c r="H19" s="12"/>
      <c r="I19" s="12"/>
      <c r="J19" s="6"/>
      <c r="K19" s="6"/>
    </row>
    <row r="20" ht="24" spans="1:11">
      <c r="A20" s="68"/>
      <c r="B20" s="97" t="s">
        <v>41</v>
      </c>
      <c r="C20" s="98" t="s">
        <v>42</v>
      </c>
      <c r="D20" s="69">
        <v>60.75</v>
      </c>
      <c r="E20" s="102">
        <v>0.392992</v>
      </c>
      <c r="F20" s="102">
        <f t="shared" si="2"/>
        <v>61.142992</v>
      </c>
      <c r="G20" s="12"/>
      <c r="H20" s="50" t="s">
        <v>16</v>
      </c>
      <c r="I20" s="12"/>
      <c r="J20" s="6"/>
      <c r="K20" s="6"/>
    </row>
    <row r="21" ht="24" spans="1:11">
      <c r="A21" s="68"/>
      <c r="B21" s="97" t="s">
        <v>43</v>
      </c>
      <c r="C21" s="98" t="s">
        <v>44</v>
      </c>
      <c r="D21" s="69">
        <v>70.95</v>
      </c>
      <c r="E21" s="102">
        <v>0.288401</v>
      </c>
      <c r="F21" s="102">
        <f t="shared" si="2"/>
        <v>71.238401</v>
      </c>
      <c r="G21" s="12"/>
      <c r="H21" s="50" t="s">
        <v>16</v>
      </c>
      <c r="I21" s="12"/>
      <c r="J21" s="6"/>
      <c r="K21" s="6"/>
    </row>
    <row r="22" ht="36" spans="1:11">
      <c r="A22" s="68"/>
      <c r="B22" s="97" t="s">
        <v>45</v>
      </c>
      <c r="C22" s="98" t="s">
        <v>46</v>
      </c>
      <c r="D22" s="101">
        <v>254.49</v>
      </c>
      <c r="E22" s="102">
        <v>1.638663</v>
      </c>
      <c r="F22" s="102">
        <f t="shared" si="2"/>
        <v>256.128663</v>
      </c>
      <c r="G22" s="12"/>
      <c r="H22" s="50" t="s">
        <v>16</v>
      </c>
      <c r="I22" s="12"/>
      <c r="J22" s="6"/>
      <c r="K22" s="6"/>
    </row>
    <row r="23" ht="24" spans="1:11">
      <c r="A23" s="68"/>
      <c r="B23" s="97" t="s">
        <v>47</v>
      </c>
      <c r="C23" s="98" t="s">
        <v>48</v>
      </c>
      <c r="D23" s="69">
        <v>37.84</v>
      </c>
      <c r="E23" s="102">
        <v>1.192439</v>
      </c>
      <c r="F23" s="102">
        <f t="shared" si="2"/>
        <v>39.032439</v>
      </c>
      <c r="G23" s="12"/>
      <c r="H23" s="50" t="s">
        <v>16</v>
      </c>
      <c r="I23" s="12"/>
      <c r="J23" s="6"/>
      <c r="K23" s="6"/>
    </row>
    <row r="24" ht="36" spans="1:11">
      <c r="A24" s="68"/>
      <c r="B24" s="97" t="s">
        <v>34</v>
      </c>
      <c r="C24" s="98" t="s">
        <v>49</v>
      </c>
      <c r="D24" s="101">
        <v>193.39</v>
      </c>
      <c r="E24" s="102">
        <v>1.029028</v>
      </c>
      <c r="F24" s="102">
        <f t="shared" si="2"/>
        <v>194.419028</v>
      </c>
      <c r="G24" s="12"/>
      <c r="H24" s="50" t="s">
        <v>16</v>
      </c>
      <c r="I24" s="12"/>
      <c r="J24" s="6"/>
      <c r="K24" s="6"/>
    </row>
    <row r="25" ht="24" spans="1:11">
      <c r="A25" s="68"/>
      <c r="B25" s="97" t="s">
        <v>50</v>
      </c>
      <c r="C25" s="98" t="s">
        <v>51</v>
      </c>
      <c r="D25" s="69">
        <v>57.88</v>
      </c>
      <c r="E25" s="102">
        <v>0.560703</v>
      </c>
      <c r="F25" s="102">
        <f t="shared" si="2"/>
        <v>58.440703</v>
      </c>
      <c r="G25" s="12"/>
      <c r="H25" s="50" t="s">
        <v>16</v>
      </c>
      <c r="I25" s="12"/>
      <c r="J25" s="6"/>
      <c r="K25" s="6"/>
    </row>
    <row r="26" ht="36" spans="1:11">
      <c r="A26" s="68"/>
      <c r="B26" s="97" t="s">
        <v>52</v>
      </c>
      <c r="C26" s="98" t="s">
        <v>53</v>
      </c>
      <c r="D26" s="101">
        <v>128.89</v>
      </c>
      <c r="E26" s="102">
        <v>0.789104</v>
      </c>
      <c r="F26" s="102">
        <f t="shared" si="2"/>
        <v>129.679104</v>
      </c>
      <c r="G26" s="12"/>
      <c r="H26" s="50" t="s">
        <v>16</v>
      </c>
      <c r="I26" s="12"/>
      <c r="J26" s="6"/>
      <c r="K26" s="6"/>
    </row>
    <row r="27" ht="24" spans="1:11">
      <c r="A27" s="68"/>
      <c r="B27" s="97" t="s">
        <v>54</v>
      </c>
      <c r="C27" s="98" t="s">
        <v>55</v>
      </c>
      <c r="D27" s="69">
        <v>88.084775</v>
      </c>
      <c r="E27" s="102">
        <v>0</v>
      </c>
      <c r="F27" s="102">
        <f t="shared" si="2"/>
        <v>88.084775</v>
      </c>
      <c r="G27" s="12"/>
      <c r="H27" s="50" t="s">
        <v>16</v>
      </c>
      <c r="I27" s="12"/>
      <c r="J27" s="6"/>
      <c r="K27" s="6"/>
    </row>
    <row r="28" ht="24" spans="1:11">
      <c r="A28" s="68"/>
      <c r="B28" s="112" t="s">
        <v>56</v>
      </c>
      <c r="C28" s="98" t="s">
        <v>57</v>
      </c>
      <c r="D28" s="102">
        <v>59.8</v>
      </c>
      <c r="E28" s="102">
        <v>0</v>
      </c>
      <c r="F28" s="102">
        <v>59.8</v>
      </c>
      <c r="G28" s="12"/>
      <c r="H28" s="50" t="s">
        <v>16</v>
      </c>
      <c r="I28" s="12"/>
      <c r="J28" s="6"/>
      <c r="K28" s="6"/>
    </row>
    <row r="29" ht="24" spans="1:11">
      <c r="A29" s="68"/>
      <c r="B29" s="97" t="s">
        <v>58</v>
      </c>
      <c r="C29" s="98" t="s">
        <v>15</v>
      </c>
      <c r="D29" s="69">
        <v>120.82</v>
      </c>
      <c r="E29" s="69">
        <v>17.389516</v>
      </c>
      <c r="F29" s="102">
        <v>138.209516</v>
      </c>
      <c r="G29" s="50" t="s">
        <v>16</v>
      </c>
      <c r="H29" s="12"/>
      <c r="I29" s="12"/>
      <c r="J29" s="17"/>
      <c r="K29" s="18"/>
    </row>
    <row r="30" ht="24" spans="1:11">
      <c r="A30" s="70"/>
      <c r="B30" s="97" t="s">
        <v>59</v>
      </c>
      <c r="C30" s="109" t="s">
        <v>15</v>
      </c>
      <c r="D30" s="137">
        <v>155.84</v>
      </c>
      <c r="E30" s="102">
        <v>0</v>
      </c>
      <c r="F30" s="102">
        <v>155.84</v>
      </c>
      <c r="G30" s="12"/>
      <c r="H30" s="50" t="s">
        <v>16</v>
      </c>
      <c r="I30" s="12"/>
      <c r="J30" s="6"/>
      <c r="K30" s="6"/>
    </row>
    <row r="31" spans="1:11">
      <c r="A31" s="26" t="s">
        <v>9</v>
      </c>
      <c r="B31" s="99"/>
      <c r="C31" s="134"/>
      <c r="D31" s="135">
        <f>SUM(D17:D30)</f>
        <v>1275.304775</v>
      </c>
      <c r="E31" s="135">
        <f>SUM(E17:E30)</f>
        <v>28.723585</v>
      </c>
      <c r="F31" s="136">
        <f>SUM(F17:F30)</f>
        <v>1304.02836</v>
      </c>
      <c r="G31" s="12"/>
      <c r="H31" s="12"/>
      <c r="I31" s="12"/>
      <c r="J31" s="6"/>
      <c r="K31" s="6"/>
    </row>
    <row r="32" ht="24" spans="1:11">
      <c r="A32" s="138" t="s">
        <v>60</v>
      </c>
      <c r="B32" s="97" t="s">
        <v>61</v>
      </c>
      <c r="C32" s="98" t="s">
        <v>22</v>
      </c>
      <c r="D32" s="69">
        <v>57.857486</v>
      </c>
      <c r="E32" s="102">
        <v>0</v>
      </c>
      <c r="F32" s="102">
        <v>57.857486</v>
      </c>
      <c r="G32" s="13"/>
      <c r="H32" s="96"/>
      <c r="I32" s="13"/>
      <c r="J32" s="144" t="s">
        <v>26</v>
      </c>
      <c r="K32" s="144"/>
    </row>
    <row r="33" ht="24" spans="1:11">
      <c r="A33" s="139"/>
      <c r="B33" s="97" t="s">
        <v>62</v>
      </c>
      <c r="C33" s="98" t="s">
        <v>22</v>
      </c>
      <c r="D33" s="69">
        <v>31.4403</v>
      </c>
      <c r="E33" s="69">
        <v>0</v>
      </c>
      <c r="F33" s="102">
        <f t="shared" ref="F33:F52" si="3">D33+E33</f>
        <v>31.4403</v>
      </c>
      <c r="G33" s="13"/>
      <c r="H33" s="96"/>
      <c r="I33" s="13"/>
      <c r="J33" s="144" t="s">
        <v>63</v>
      </c>
      <c r="K33" s="144"/>
    </row>
    <row r="34" ht="24" spans="1:11">
      <c r="A34" s="139"/>
      <c r="B34" s="97" t="s">
        <v>64</v>
      </c>
      <c r="C34" s="98" t="s">
        <v>22</v>
      </c>
      <c r="D34" s="69">
        <v>9.539296</v>
      </c>
      <c r="E34" s="69">
        <v>0</v>
      </c>
      <c r="F34" s="102">
        <f t="shared" si="3"/>
        <v>9.539296</v>
      </c>
      <c r="G34" s="13"/>
      <c r="H34" s="96"/>
      <c r="I34" s="13"/>
      <c r="J34" s="144" t="s">
        <v>63</v>
      </c>
      <c r="K34" s="144"/>
    </row>
    <row r="35" ht="24" spans="1:11">
      <c r="A35" s="139"/>
      <c r="B35" s="97" t="s">
        <v>65</v>
      </c>
      <c r="C35" s="98" t="s">
        <v>22</v>
      </c>
      <c r="D35" s="69">
        <v>37.423392</v>
      </c>
      <c r="E35" s="69">
        <v>0</v>
      </c>
      <c r="F35" s="102">
        <f t="shared" si="3"/>
        <v>37.423392</v>
      </c>
      <c r="G35" s="13"/>
      <c r="H35" s="96" t="s">
        <v>16</v>
      </c>
      <c r="I35" s="13"/>
      <c r="J35" s="144"/>
      <c r="K35" s="144"/>
    </row>
    <row r="36" ht="24" spans="1:11">
      <c r="A36" s="139"/>
      <c r="B36" s="97" t="s">
        <v>66</v>
      </c>
      <c r="C36" s="98" t="s">
        <v>22</v>
      </c>
      <c r="D36" s="69">
        <v>34.93963</v>
      </c>
      <c r="E36" s="69">
        <v>0</v>
      </c>
      <c r="F36" s="102">
        <f t="shared" si="3"/>
        <v>34.93963</v>
      </c>
      <c r="G36" s="13"/>
      <c r="H36" s="96"/>
      <c r="I36" s="13"/>
      <c r="J36" s="144" t="s">
        <v>63</v>
      </c>
      <c r="K36" s="144"/>
    </row>
    <row r="37" ht="24" spans="1:11">
      <c r="A37" s="139"/>
      <c r="B37" s="97" t="s">
        <v>67</v>
      </c>
      <c r="C37" s="98" t="s">
        <v>22</v>
      </c>
      <c r="D37" s="69">
        <v>16.143424</v>
      </c>
      <c r="E37" s="69">
        <v>0</v>
      </c>
      <c r="F37" s="102">
        <f t="shared" si="3"/>
        <v>16.143424</v>
      </c>
      <c r="G37" s="13"/>
      <c r="H37" s="96"/>
      <c r="I37" s="13"/>
      <c r="J37" s="144" t="s">
        <v>63</v>
      </c>
      <c r="K37" s="144"/>
    </row>
    <row r="38" ht="24" spans="1:11">
      <c r="A38" s="139"/>
      <c r="B38" s="97" t="s">
        <v>68</v>
      </c>
      <c r="C38" s="98" t="s">
        <v>22</v>
      </c>
      <c r="D38" s="69">
        <v>38.890976</v>
      </c>
      <c r="E38" s="69">
        <v>0</v>
      </c>
      <c r="F38" s="102">
        <f t="shared" si="3"/>
        <v>38.890976</v>
      </c>
      <c r="G38" s="13"/>
      <c r="H38" s="96"/>
      <c r="I38" s="13"/>
      <c r="J38" s="144" t="s">
        <v>26</v>
      </c>
      <c r="K38" s="144"/>
    </row>
    <row r="39" ht="24" spans="1:11">
      <c r="A39" s="139"/>
      <c r="B39" s="97" t="s">
        <v>69</v>
      </c>
      <c r="C39" s="98" t="s">
        <v>22</v>
      </c>
      <c r="D39" s="69">
        <v>13.208188</v>
      </c>
      <c r="E39" s="69">
        <v>0</v>
      </c>
      <c r="F39" s="102">
        <f t="shared" si="3"/>
        <v>13.208188</v>
      </c>
      <c r="G39" s="13"/>
      <c r="H39" s="96"/>
      <c r="I39" s="13"/>
      <c r="J39" s="144" t="s">
        <v>26</v>
      </c>
      <c r="K39" s="144"/>
    </row>
    <row r="40" ht="24" spans="1:11">
      <c r="A40" s="139"/>
      <c r="B40" s="97" t="s">
        <v>70</v>
      </c>
      <c r="C40" s="98" t="s">
        <v>22</v>
      </c>
      <c r="D40" s="69">
        <v>16.877216</v>
      </c>
      <c r="E40" s="69">
        <v>0</v>
      </c>
      <c r="F40" s="102">
        <f t="shared" si="3"/>
        <v>16.877216</v>
      </c>
      <c r="G40" s="96" t="s">
        <v>16</v>
      </c>
      <c r="H40" s="96"/>
      <c r="I40" s="13"/>
      <c r="J40" s="144"/>
      <c r="K40" s="144"/>
    </row>
    <row r="41" ht="24" spans="1:11">
      <c r="A41" s="139"/>
      <c r="B41" s="97" t="s">
        <v>71</v>
      </c>
      <c r="C41" s="98" t="s">
        <v>22</v>
      </c>
      <c r="D41" s="69">
        <v>8.071712</v>
      </c>
      <c r="E41" s="69">
        <v>0</v>
      </c>
      <c r="F41" s="102">
        <f t="shared" si="3"/>
        <v>8.071712</v>
      </c>
      <c r="G41" s="13"/>
      <c r="H41" s="96"/>
      <c r="I41" s="13"/>
      <c r="J41" s="144" t="s">
        <v>63</v>
      </c>
      <c r="K41" s="144"/>
    </row>
    <row r="42" ht="24" spans="1:11">
      <c r="A42" s="139"/>
      <c r="B42" s="97" t="s">
        <v>72</v>
      </c>
      <c r="C42" s="98" t="s">
        <v>22</v>
      </c>
      <c r="D42" s="69">
        <v>24.553862</v>
      </c>
      <c r="E42" s="69">
        <v>0</v>
      </c>
      <c r="F42" s="102">
        <f t="shared" si="3"/>
        <v>24.553862</v>
      </c>
      <c r="G42" s="13"/>
      <c r="H42" s="96"/>
      <c r="I42" s="13"/>
      <c r="J42" s="144" t="s">
        <v>63</v>
      </c>
      <c r="K42" s="144"/>
    </row>
    <row r="43" ht="24" spans="1:11">
      <c r="A43" s="139"/>
      <c r="B43" s="97" t="s">
        <v>73</v>
      </c>
      <c r="C43" s="98" t="s">
        <v>22</v>
      </c>
      <c r="D43" s="69">
        <v>34.431884</v>
      </c>
      <c r="E43" s="69">
        <v>0</v>
      </c>
      <c r="F43" s="102">
        <f t="shared" si="3"/>
        <v>34.431884</v>
      </c>
      <c r="G43" s="13"/>
      <c r="H43" s="96"/>
      <c r="I43" s="13"/>
      <c r="J43" s="144" t="s">
        <v>63</v>
      </c>
      <c r="K43" s="144"/>
    </row>
    <row r="44" ht="24" spans="1:11">
      <c r="A44" s="139"/>
      <c r="B44" s="97" t="s">
        <v>74</v>
      </c>
      <c r="C44" s="98" t="s">
        <v>22</v>
      </c>
      <c r="D44" s="69">
        <v>28.956614</v>
      </c>
      <c r="E44" s="69">
        <v>0</v>
      </c>
      <c r="F44" s="102">
        <f t="shared" si="3"/>
        <v>28.956614</v>
      </c>
      <c r="G44" s="13"/>
      <c r="H44" s="96"/>
      <c r="I44" s="13"/>
      <c r="J44" s="144" t="s">
        <v>63</v>
      </c>
      <c r="K44" s="144"/>
    </row>
    <row r="45" ht="24" spans="1:11">
      <c r="A45" s="139"/>
      <c r="B45" s="97" t="s">
        <v>75</v>
      </c>
      <c r="C45" s="98" t="s">
        <v>22</v>
      </c>
      <c r="D45" s="69">
        <v>9.990702</v>
      </c>
      <c r="E45" s="69">
        <v>0</v>
      </c>
      <c r="F45" s="102">
        <f t="shared" si="3"/>
        <v>9.990702</v>
      </c>
      <c r="G45" s="96" t="s">
        <v>16</v>
      </c>
      <c r="H45" s="96"/>
      <c r="I45" s="13"/>
      <c r="J45" s="144"/>
      <c r="K45" s="144"/>
    </row>
    <row r="46" ht="24" spans="1:11">
      <c r="A46" s="139"/>
      <c r="B46" s="97" t="s">
        <v>76</v>
      </c>
      <c r="C46" s="98" t="s">
        <v>22</v>
      </c>
      <c r="D46" s="69">
        <v>51.42214</v>
      </c>
      <c r="E46" s="69">
        <v>0</v>
      </c>
      <c r="F46" s="102">
        <f t="shared" si="3"/>
        <v>51.42214</v>
      </c>
      <c r="G46" s="13"/>
      <c r="H46" s="96" t="s">
        <v>16</v>
      </c>
      <c r="I46" s="13"/>
      <c r="J46" s="144"/>
      <c r="K46" s="144"/>
    </row>
    <row r="47" ht="24" spans="1:11">
      <c r="A47" s="139"/>
      <c r="B47" s="97" t="s">
        <v>77</v>
      </c>
      <c r="C47" s="98" t="s">
        <v>22</v>
      </c>
      <c r="D47" s="69">
        <v>45.551444</v>
      </c>
      <c r="E47" s="69">
        <v>0</v>
      </c>
      <c r="F47" s="102">
        <f t="shared" si="3"/>
        <v>45.551444</v>
      </c>
      <c r="G47" s="13"/>
      <c r="H47" s="96"/>
      <c r="I47" s="13"/>
      <c r="J47" s="144" t="s">
        <v>63</v>
      </c>
      <c r="K47" s="144"/>
    </row>
    <row r="48" ht="24" spans="1:11">
      <c r="A48" s="139"/>
      <c r="B48" s="97" t="s">
        <v>78</v>
      </c>
      <c r="C48" s="98" t="s">
        <v>22</v>
      </c>
      <c r="D48" s="69">
        <v>39.229702</v>
      </c>
      <c r="E48" s="69">
        <v>0</v>
      </c>
      <c r="F48" s="102">
        <f t="shared" si="3"/>
        <v>39.229702</v>
      </c>
      <c r="G48" s="13"/>
      <c r="H48" s="96"/>
      <c r="I48" s="13"/>
      <c r="J48" s="144" t="s">
        <v>26</v>
      </c>
      <c r="K48" s="144"/>
    </row>
    <row r="49" ht="24" spans="1:11">
      <c r="A49" s="139"/>
      <c r="B49" s="97" t="s">
        <v>79</v>
      </c>
      <c r="C49" s="98" t="s">
        <v>22</v>
      </c>
      <c r="D49" s="69">
        <v>43.745134</v>
      </c>
      <c r="E49" s="69">
        <v>0</v>
      </c>
      <c r="F49" s="102">
        <f t="shared" si="3"/>
        <v>43.745134</v>
      </c>
      <c r="G49" s="13"/>
      <c r="H49" s="96"/>
      <c r="I49" s="13"/>
      <c r="J49" s="144" t="s">
        <v>63</v>
      </c>
      <c r="K49" s="144"/>
    </row>
    <row r="50" ht="24" spans="1:11">
      <c r="A50" s="139"/>
      <c r="B50" s="97" t="s">
        <v>80</v>
      </c>
      <c r="C50" s="98" t="s">
        <v>22</v>
      </c>
      <c r="D50" s="69">
        <v>53.17175</v>
      </c>
      <c r="E50" s="69">
        <v>0</v>
      </c>
      <c r="F50" s="102">
        <f t="shared" si="3"/>
        <v>53.17175</v>
      </c>
      <c r="G50" s="13"/>
      <c r="H50" s="96"/>
      <c r="I50" s="13"/>
      <c r="J50" s="144" t="s">
        <v>26</v>
      </c>
      <c r="K50" s="144"/>
    </row>
    <row r="51" ht="24" spans="1:11">
      <c r="A51" s="139"/>
      <c r="B51" s="97" t="s">
        <v>81</v>
      </c>
      <c r="C51" s="98" t="s">
        <v>22</v>
      </c>
      <c r="D51" s="69">
        <v>16.48215</v>
      </c>
      <c r="E51" s="69">
        <v>0</v>
      </c>
      <c r="F51" s="102">
        <f t="shared" si="3"/>
        <v>16.48215</v>
      </c>
      <c r="G51" s="13"/>
      <c r="H51" s="96"/>
      <c r="I51" s="13"/>
      <c r="J51" s="144" t="s">
        <v>63</v>
      </c>
      <c r="K51" s="144"/>
    </row>
    <row r="52" ht="24" spans="1:11">
      <c r="A52" s="139"/>
      <c r="B52" s="97" t="s">
        <v>82</v>
      </c>
      <c r="C52" s="98" t="s">
        <v>22</v>
      </c>
      <c r="D52" s="69">
        <v>30.593218</v>
      </c>
      <c r="E52" s="69">
        <v>0</v>
      </c>
      <c r="F52" s="102">
        <f t="shared" si="3"/>
        <v>30.593218</v>
      </c>
      <c r="G52" s="13"/>
      <c r="H52" s="96"/>
      <c r="I52" s="13"/>
      <c r="J52" s="144" t="s">
        <v>63</v>
      </c>
      <c r="K52" s="144"/>
    </row>
    <row r="53" ht="24" spans="1:11">
      <c r="A53" s="139"/>
      <c r="B53" s="97" t="s">
        <v>83</v>
      </c>
      <c r="C53" s="98" t="s">
        <v>22</v>
      </c>
      <c r="D53" s="69">
        <v>17.498328</v>
      </c>
      <c r="E53" s="69">
        <v>0</v>
      </c>
      <c r="F53" s="102">
        <v>17.498328</v>
      </c>
      <c r="G53" s="96" t="s">
        <v>16</v>
      </c>
      <c r="H53" s="96"/>
      <c r="I53" s="13"/>
      <c r="J53" s="144"/>
      <c r="K53" s="144"/>
    </row>
    <row r="54" ht="36.75" spans="1:11">
      <c r="A54" s="140"/>
      <c r="B54" s="97" t="s">
        <v>84</v>
      </c>
      <c r="C54" s="98" t="s">
        <v>85</v>
      </c>
      <c r="D54" s="69">
        <v>199.8</v>
      </c>
      <c r="E54" s="69">
        <v>0</v>
      </c>
      <c r="F54" s="102">
        <v>199.8</v>
      </c>
      <c r="G54" s="13"/>
      <c r="H54" s="96" t="s">
        <v>16</v>
      </c>
      <c r="I54" s="13"/>
      <c r="J54" s="144" t="s">
        <v>86</v>
      </c>
      <c r="K54" s="144"/>
    </row>
    <row r="55" spans="1:11">
      <c r="A55" s="26" t="s">
        <v>9</v>
      </c>
      <c r="B55" s="99"/>
      <c r="C55" s="134"/>
      <c r="D55" s="135">
        <f t="shared" ref="D55:F55" si="4">SUM(D32:D54)</f>
        <v>859.818548</v>
      </c>
      <c r="E55" s="135">
        <f t="shared" si="4"/>
        <v>0</v>
      </c>
      <c r="F55" s="136">
        <f t="shared" si="4"/>
        <v>859.818548</v>
      </c>
      <c r="G55" s="12"/>
      <c r="H55" s="12"/>
      <c r="I55" s="12"/>
      <c r="J55" s="6"/>
      <c r="K55" s="6"/>
    </row>
    <row r="56" ht="36" spans="1:11">
      <c r="A56" s="66" t="s">
        <v>87</v>
      </c>
      <c r="B56" s="97" t="s">
        <v>87</v>
      </c>
      <c r="C56" s="98" t="s">
        <v>88</v>
      </c>
      <c r="D56" s="69">
        <v>65.4225</v>
      </c>
      <c r="E56" s="102">
        <v>1.5775</v>
      </c>
      <c r="F56" s="102">
        <v>67</v>
      </c>
      <c r="G56" s="12"/>
      <c r="H56" s="12"/>
      <c r="I56" s="96"/>
      <c r="J56" s="6" t="s">
        <v>89</v>
      </c>
      <c r="K56" s="6"/>
    </row>
    <row r="57" ht="36" spans="1:11">
      <c r="A57" s="68"/>
      <c r="B57" s="97" t="s">
        <v>90</v>
      </c>
      <c r="C57" s="98" t="s">
        <v>91</v>
      </c>
      <c r="D57" s="101">
        <v>146.8942</v>
      </c>
      <c r="E57" s="102">
        <v>0.994979</v>
      </c>
      <c r="F57" s="102">
        <v>147.889179</v>
      </c>
      <c r="G57" s="12"/>
      <c r="H57" s="96" t="s">
        <v>16</v>
      </c>
      <c r="I57" s="12"/>
      <c r="J57" s="6"/>
      <c r="K57" s="6"/>
    </row>
    <row r="58" ht="36" spans="1:11">
      <c r="A58" s="68"/>
      <c r="B58" s="97" t="s">
        <v>92</v>
      </c>
      <c r="C58" s="141" t="s">
        <v>93</v>
      </c>
      <c r="D58" s="142">
        <v>269.3486</v>
      </c>
      <c r="E58" s="104">
        <v>0.383049</v>
      </c>
      <c r="F58" s="102">
        <f t="shared" ref="F58:F66" si="5">D58+E58</f>
        <v>269.731649</v>
      </c>
      <c r="G58" s="96" t="s">
        <v>16</v>
      </c>
      <c r="I58" s="12"/>
      <c r="J58" s="6"/>
      <c r="K58" s="6"/>
    </row>
    <row r="59" ht="36" spans="1:11">
      <c r="A59" s="68"/>
      <c r="B59" s="97" t="s">
        <v>94</v>
      </c>
      <c r="C59" s="143" t="s">
        <v>95</v>
      </c>
      <c r="D59" s="101">
        <v>167.019</v>
      </c>
      <c r="E59" s="102">
        <v>1.237987</v>
      </c>
      <c r="F59" s="102">
        <f t="shared" si="5"/>
        <v>168.256987</v>
      </c>
      <c r="G59" s="96" t="s">
        <v>16</v>
      </c>
      <c r="H59" s="12"/>
      <c r="I59" s="12"/>
      <c r="J59" s="6"/>
      <c r="K59" s="6"/>
    </row>
    <row r="60" ht="24" spans="1:11">
      <c r="A60" s="68"/>
      <c r="B60" s="97" t="s">
        <v>96</v>
      </c>
      <c r="C60" s="143" t="s">
        <v>97</v>
      </c>
      <c r="D60" s="69">
        <v>52</v>
      </c>
      <c r="E60" s="102">
        <v>0</v>
      </c>
      <c r="F60" s="102">
        <f t="shared" si="5"/>
        <v>52</v>
      </c>
      <c r="G60" s="12"/>
      <c r="H60" s="96" t="s">
        <v>16</v>
      </c>
      <c r="I60" s="12"/>
      <c r="J60" s="6"/>
      <c r="K60" s="6"/>
    </row>
    <row r="61" ht="24" spans="1:11">
      <c r="A61" s="68"/>
      <c r="B61" s="97" t="s">
        <v>98</v>
      </c>
      <c r="C61" s="98" t="s">
        <v>99</v>
      </c>
      <c r="D61" s="69">
        <v>88.7</v>
      </c>
      <c r="E61" s="102">
        <v>0</v>
      </c>
      <c r="F61" s="102">
        <f t="shared" si="5"/>
        <v>88.7</v>
      </c>
      <c r="G61" s="12"/>
      <c r="H61" s="96" t="s">
        <v>16</v>
      </c>
      <c r="I61" s="12"/>
      <c r="J61" s="6"/>
      <c r="K61" s="6"/>
    </row>
    <row r="62" ht="24" spans="1:11">
      <c r="A62" s="68"/>
      <c r="B62" s="97" t="s">
        <v>100</v>
      </c>
      <c r="C62" s="143" t="s">
        <v>19</v>
      </c>
      <c r="D62" s="69">
        <v>59.3172</v>
      </c>
      <c r="E62" s="102">
        <v>0.6828</v>
      </c>
      <c r="F62" s="102">
        <f t="shared" si="5"/>
        <v>60</v>
      </c>
      <c r="G62" s="12"/>
      <c r="H62" s="96" t="s">
        <v>16</v>
      </c>
      <c r="I62" s="12"/>
      <c r="J62" s="6"/>
      <c r="K62" s="6"/>
    </row>
    <row r="63" ht="24" spans="1:11">
      <c r="A63" s="68"/>
      <c r="B63" s="97" t="s">
        <v>101</v>
      </c>
      <c r="C63" s="143" t="s">
        <v>19</v>
      </c>
      <c r="D63" s="69">
        <v>74.4114</v>
      </c>
      <c r="E63" s="102">
        <v>4.5886</v>
      </c>
      <c r="F63" s="102">
        <f t="shared" si="5"/>
        <v>79</v>
      </c>
      <c r="G63" s="12"/>
      <c r="H63" s="12"/>
      <c r="I63" s="96"/>
      <c r="J63" s="6" t="s">
        <v>89</v>
      </c>
      <c r="K63" s="6"/>
    </row>
    <row r="64" ht="24" spans="1:11">
      <c r="A64" s="68"/>
      <c r="B64" s="97" t="s">
        <v>102</v>
      </c>
      <c r="C64" s="143" t="s">
        <v>103</v>
      </c>
      <c r="D64" s="101">
        <v>314.2001</v>
      </c>
      <c r="E64" s="102">
        <v>0.960346</v>
      </c>
      <c r="F64" s="102">
        <f t="shared" si="5"/>
        <v>315.160446</v>
      </c>
      <c r="G64" s="96" t="s">
        <v>16</v>
      </c>
      <c r="H64" s="12"/>
      <c r="I64" s="12"/>
      <c r="J64" s="6"/>
      <c r="K64" s="6"/>
    </row>
    <row r="65" ht="24" spans="1:11">
      <c r="A65" s="68"/>
      <c r="B65" s="97" t="s">
        <v>104</v>
      </c>
      <c r="C65" s="143" t="s">
        <v>19</v>
      </c>
      <c r="D65" s="69">
        <v>9.8</v>
      </c>
      <c r="E65" s="102">
        <v>0</v>
      </c>
      <c r="F65" s="102">
        <f t="shared" si="5"/>
        <v>9.8</v>
      </c>
      <c r="G65" s="96" t="s">
        <v>16</v>
      </c>
      <c r="H65" s="12"/>
      <c r="I65" s="12"/>
      <c r="J65" s="6"/>
      <c r="K65" s="6"/>
    </row>
    <row r="66" ht="24" spans="1:11">
      <c r="A66" s="68"/>
      <c r="B66" s="97" t="s">
        <v>105</v>
      </c>
      <c r="C66" s="143" t="s">
        <v>19</v>
      </c>
      <c r="D66" s="101">
        <v>221.1487</v>
      </c>
      <c r="E66" s="69">
        <v>1.275512</v>
      </c>
      <c r="F66" s="102">
        <f t="shared" si="5"/>
        <v>222.424212</v>
      </c>
      <c r="G66" s="96" t="s">
        <v>16</v>
      </c>
      <c r="H66" s="12"/>
      <c r="I66" s="12"/>
      <c r="J66" s="6"/>
      <c r="K66" s="6"/>
    </row>
    <row r="67" ht="60" spans="1:11">
      <c r="A67" s="68"/>
      <c r="B67" s="97" t="s">
        <v>106</v>
      </c>
      <c r="C67" s="143" t="s">
        <v>107</v>
      </c>
      <c r="D67" s="101">
        <v>97.47</v>
      </c>
      <c r="E67" s="69">
        <v>0</v>
      </c>
      <c r="F67" s="102">
        <f>D67</f>
        <v>97.47</v>
      </c>
      <c r="G67" s="12"/>
      <c r="H67" s="12"/>
      <c r="I67" s="96" t="s">
        <v>16</v>
      </c>
      <c r="J67" s="6"/>
      <c r="K67" s="6"/>
    </row>
    <row r="68" ht="60" spans="1:11">
      <c r="A68" s="70"/>
      <c r="B68" s="97" t="s">
        <v>106</v>
      </c>
      <c r="C68" s="143" t="s">
        <v>108</v>
      </c>
      <c r="D68" s="101">
        <v>50</v>
      </c>
      <c r="E68" s="69">
        <v>0</v>
      </c>
      <c r="F68" s="102">
        <f>D68</f>
        <v>50</v>
      </c>
      <c r="G68" s="12"/>
      <c r="H68" s="12"/>
      <c r="I68" s="96" t="s">
        <v>16</v>
      </c>
      <c r="J68" s="6"/>
      <c r="K68" s="6"/>
    </row>
    <row r="69" spans="1:11">
      <c r="A69" s="26" t="s">
        <v>9</v>
      </c>
      <c r="B69" s="99"/>
      <c r="C69" s="130"/>
      <c r="D69" s="135">
        <f t="shared" ref="D69:F69" si="6">SUM(D56:D68)</f>
        <v>1615.7317</v>
      </c>
      <c r="E69" s="135">
        <f t="shared" si="6"/>
        <v>11.700773</v>
      </c>
      <c r="F69" s="136">
        <f t="shared" si="6"/>
        <v>1627.432473</v>
      </c>
      <c r="G69" s="12"/>
      <c r="H69" s="12"/>
      <c r="I69" s="12"/>
      <c r="J69" s="6"/>
      <c r="K69" s="6"/>
    </row>
    <row r="70" ht="36" spans="1:11">
      <c r="A70" s="66" t="s">
        <v>109</v>
      </c>
      <c r="B70" s="97" t="s">
        <v>67</v>
      </c>
      <c r="C70" s="98" t="s">
        <v>110</v>
      </c>
      <c r="D70" s="69">
        <v>40.1</v>
      </c>
      <c r="E70" s="102">
        <v>1.452128</v>
      </c>
      <c r="F70" s="102">
        <v>41.552128</v>
      </c>
      <c r="G70" s="12"/>
      <c r="H70" s="51" t="s">
        <v>16</v>
      </c>
      <c r="I70" s="12"/>
      <c r="J70" s="6"/>
      <c r="K70" s="6"/>
    </row>
    <row r="71" ht="36" spans="1:11">
      <c r="A71" s="68"/>
      <c r="B71" s="97" t="s">
        <v>111</v>
      </c>
      <c r="C71" s="98" t="s">
        <v>112</v>
      </c>
      <c r="D71" s="69">
        <v>95.62</v>
      </c>
      <c r="E71" s="102">
        <v>0</v>
      </c>
      <c r="F71" s="102">
        <v>95.62</v>
      </c>
      <c r="G71" s="12"/>
      <c r="H71" s="51" t="s">
        <v>16</v>
      </c>
      <c r="I71" s="12"/>
      <c r="J71" s="6"/>
      <c r="K71" s="6"/>
    </row>
    <row r="72" ht="24" spans="1:11">
      <c r="A72" s="68"/>
      <c r="B72" s="97" t="s">
        <v>111</v>
      </c>
      <c r="C72" s="98" t="s">
        <v>113</v>
      </c>
      <c r="D72" s="69">
        <v>99.982</v>
      </c>
      <c r="E72" s="102">
        <v>0</v>
      </c>
      <c r="F72" s="102">
        <v>99.982</v>
      </c>
      <c r="G72" s="51" t="s">
        <v>16</v>
      </c>
      <c r="H72" s="12"/>
      <c r="I72" s="12"/>
      <c r="J72" s="17"/>
      <c r="K72" s="18"/>
    </row>
    <row r="73" ht="24" spans="1:11">
      <c r="A73" s="68"/>
      <c r="B73" s="97" t="s">
        <v>111</v>
      </c>
      <c r="C73" s="98" t="s">
        <v>114</v>
      </c>
      <c r="D73" s="69">
        <v>99.747</v>
      </c>
      <c r="E73" s="102">
        <v>0</v>
      </c>
      <c r="F73" s="102">
        <v>99.747</v>
      </c>
      <c r="G73" s="51" t="s">
        <v>16</v>
      </c>
      <c r="H73" s="12"/>
      <c r="I73" s="12"/>
      <c r="J73" s="17"/>
      <c r="K73" s="18"/>
    </row>
    <row r="74" ht="24" spans="1:11">
      <c r="A74" s="68"/>
      <c r="B74" s="97" t="s">
        <v>115</v>
      </c>
      <c r="C74" s="98" t="s">
        <v>22</v>
      </c>
      <c r="D74" s="69">
        <v>75</v>
      </c>
      <c r="E74" s="69">
        <v>0</v>
      </c>
      <c r="F74" s="102">
        <v>75</v>
      </c>
      <c r="G74" s="12"/>
      <c r="H74" s="51" t="s">
        <v>16</v>
      </c>
      <c r="I74" s="12"/>
      <c r="J74" s="6"/>
      <c r="K74" s="6"/>
    </row>
    <row r="75" ht="36" spans="1:11">
      <c r="A75" s="68"/>
      <c r="B75" s="97" t="s">
        <v>116</v>
      </c>
      <c r="C75" s="98" t="s">
        <v>117</v>
      </c>
      <c r="D75" s="101">
        <v>70.34</v>
      </c>
      <c r="E75" s="69">
        <v>0</v>
      </c>
      <c r="F75" s="102">
        <v>70.34</v>
      </c>
      <c r="G75" s="12"/>
      <c r="H75" s="51" t="s">
        <v>16</v>
      </c>
      <c r="I75" s="12"/>
      <c r="J75" s="6"/>
      <c r="K75" s="6"/>
    </row>
    <row r="76" ht="36" spans="1:11">
      <c r="A76" s="68"/>
      <c r="B76" s="97" t="s">
        <v>116</v>
      </c>
      <c r="C76" s="98" t="s">
        <v>118</v>
      </c>
      <c r="D76" s="101">
        <v>99.0495</v>
      </c>
      <c r="E76" s="69">
        <v>0</v>
      </c>
      <c r="F76" s="102">
        <v>99.0495</v>
      </c>
      <c r="G76" s="12"/>
      <c r="H76" s="51" t="s">
        <v>16</v>
      </c>
      <c r="I76" s="12"/>
      <c r="J76" s="6"/>
      <c r="K76" s="6"/>
    </row>
    <row r="77" ht="24" spans="1:11">
      <c r="A77" s="68"/>
      <c r="B77" s="97" t="s">
        <v>119</v>
      </c>
      <c r="C77" s="98" t="s">
        <v>22</v>
      </c>
      <c r="D77" s="69">
        <v>52.141481</v>
      </c>
      <c r="E77" s="69">
        <v>0</v>
      </c>
      <c r="F77" s="102">
        <v>52.141481</v>
      </c>
      <c r="G77" s="12"/>
      <c r="H77" s="51" t="s">
        <v>16</v>
      </c>
      <c r="I77" s="12"/>
      <c r="J77" s="6"/>
      <c r="K77" s="6"/>
    </row>
    <row r="78" ht="24" spans="1:11">
      <c r="A78" s="68"/>
      <c r="B78" s="97" t="s">
        <v>120</v>
      </c>
      <c r="C78" s="98" t="s">
        <v>22</v>
      </c>
      <c r="D78" s="101">
        <v>99.720874</v>
      </c>
      <c r="E78" s="69">
        <v>0</v>
      </c>
      <c r="F78" s="102">
        <v>99.720874</v>
      </c>
      <c r="G78" s="12"/>
      <c r="H78" s="51" t="s">
        <v>16</v>
      </c>
      <c r="I78" s="12"/>
      <c r="J78" s="6"/>
      <c r="K78" s="6"/>
    </row>
    <row r="79" ht="36" spans="1:11">
      <c r="A79" s="68"/>
      <c r="B79" s="97" t="s">
        <v>121</v>
      </c>
      <c r="C79" s="98" t="s">
        <v>117</v>
      </c>
      <c r="D79" s="101">
        <v>51.678</v>
      </c>
      <c r="E79" s="69">
        <v>0</v>
      </c>
      <c r="F79" s="102">
        <v>51.678</v>
      </c>
      <c r="G79" s="12"/>
      <c r="H79" s="51" t="s">
        <v>16</v>
      </c>
      <c r="I79" s="12"/>
      <c r="J79" s="6"/>
      <c r="K79" s="6"/>
    </row>
    <row r="80" ht="36" spans="1:11">
      <c r="A80" s="68"/>
      <c r="B80" s="97" t="s">
        <v>121</v>
      </c>
      <c r="C80" s="98" t="s">
        <v>118</v>
      </c>
      <c r="D80" s="101">
        <v>63.162</v>
      </c>
      <c r="E80" s="69">
        <v>0</v>
      </c>
      <c r="F80" s="102">
        <v>63.162</v>
      </c>
      <c r="G80" s="12"/>
      <c r="H80" s="51" t="s">
        <v>16</v>
      </c>
      <c r="I80" s="12"/>
      <c r="J80" s="6"/>
      <c r="K80" s="6"/>
    </row>
    <row r="81" ht="24" spans="1:11">
      <c r="A81" s="68"/>
      <c r="B81" s="97" t="s">
        <v>122</v>
      </c>
      <c r="C81" s="98" t="s">
        <v>22</v>
      </c>
      <c r="D81" s="69">
        <v>73.61</v>
      </c>
      <c r="E81" s="69">
        <v>0.675346</v>
      </c>
      <c r="F81" s="102">
        <v>74.285346</v>
      </c>
      <c r="G81" s="12"/>
      <c r="H81" s="51" t="s">
        <v>16</v>
      </c>
      <c r="I81" s="12"/>
      <c r="J81" s="6"/>
      <c r="K81" s="6"/>
    </row>
    <row r="82" ht="27" spans="1:11">
      <c r="A82" s="68"/>
      <c r="B82" s="97" t="s">
        <v>123</v>
      </c>
      <c r="C82" s="98" t="s">
        <v>22</v>
      </c>
      <c r="D82" s="145">
        <v>43.7668</v>
      </c>
      <c r="E82" s="145">
        <v>0</v>
      </c>
      <c r="F82" s="102">
        <v>43.7668</v>
      </c>
      <c r="G82" s="12"/>
      <c r="H82" s="51" t="s">
        <v>16</v>
      </c>
      <c r="I82" s="12"/>
      <c r="J82" s="6"/>
      <c r="K82" s="6"/>
    </row>
    <row r="83" ht="27" spans="1:11">
      <c r="A83" s="68"/>
      <c r="B83" s="97" t="s">
        <v>124</v>
      </c>
      <c r="C83" s="98" t="s">
        <v>22</v>
      </c>
      <c r="D83" s="69">
        <v>33.3396</v>
      </c>
      <c r="E83" s="69">
        <v>0</v>
      </c>
      <c r="F83" s="102">
        <v>33.3396</v>
      </c>
      <c r="G83" s="12"/>
      <c r="H83" s="51" t="s">
        <v>16</v>
      </c>
      <c r="I83" s="12"/>
      <c r="J83" s="6"/>
      <c r="K83" s="6"/>
    </row>
    <row r="84" ht="24" spans="1:11">
      <c r="A84" s="68"/>
      <c r="B84" s="97" t="s">
        <v>125</v>
      </c>
      <c r="C84" s="98" t="s">
        <v>22</v>
      </c>
      <c r="D84" s="69">
        <v>78.375</v>
      </c>
      <c r="E84" s="69">
        <v>0</v>
      </c>
      <c r="F84" s="102">
        <v>78.375</v>
      </c>
      <c r="G84" s="12"/>
      <c r="H84" s="51" t="s">
        <v>16</v>
      </c>
      <c r="I84" s="12"/>
      <c r="J84" s="6"/>
      <c r="K84" s="6"/>
    </row>
    <row r="85" ht="27" spans="1:11">
      <c r="A85" s="68"/>
      <c r="B85" s="97" t="s">
        <v>126</v>
      </c>
      <c r="C85" s="98" t="s">
        <v>22</v>
      </c>
      <c r="D85" s="69">
        <v>47.9655</v>
      </c>
      <c r="E85" s="69">
        <v>0</v>
      </c>
      <c r="F85" s="102">
        <v>47.9655</v>
      </c>
      <c r="G85" s="12"/>
      <c r="H85" s="51" t="s">
        <v>16</v>
      </c>
      <c r="I85" s="12"/>
      <c r="J85" s="6"/>
      <c r="K85" s="6"/>
    </row>
    <row r="86" ht="27" spans="1:11">
      <c r="A86" s="68"/>
      <c r="B86" s="97" t="s">
        <v>127</v>
      </c>
      <c r="C86" s="98" t="s">
        <v>22</v>
      </c>
      <c r="D86" s="69">
        <v>36.0525</v>
      </c>
      <c r="E86" s="69">
        <v>0</v>
      </c>
      <c r="F86" s="102">
        <v>36.0525</v>
      </c>
      <c r="G86" s="12"/>
      <c r="H86" s="51" t="s">
        <v>16</v>
      </c>
      <c r="I86" s="12"/>
      <c r="J86" s="6"/>
      <c r="K86" s="6"/>
    </row>
    <row r="87" ht="24" spans="1:11">
      <c r="A87" s="68"/>
      <c r="B87" s="97" t="s">
        <v>128</v>
      </c>
      <c r="C87" s="98" t="s">
        <v>22</v>
      </c>
      <c r="D87" s="69">
        <v>63.8</v>
      </c>
      <c r="E87" s="69">
        <v>0</v>
      </c>
      <c r="F87" s="102">
        <v>63.8</v>
      </c>
      <c r="G87" s="12"/>
      <c r="H87" s="51" t="s">
        <v>16</v>
      </c>
      <c r="I87" s="12"/>
      <c r="J87" s="6"/>
      <c r="K87" s="6"/>
    </row>
    <row r="88" ht="24" spans="1:11">
      <c r="A88" s="68"/>
      <c r="B88" s="97" t="s">
        <v>129</v>
      </c>
      <c r="C88" s="98" t="s">
        <v>22</v>
      </c>
      <c r="D88" s="69">
        <v>28.5285</v>
      </c>
      <c r="E88" s="69">
        <v>0</v>
      </c>
      <c r="F88" s="102">
        <v>28.5285</v>
      </c>
      <c r="G88" s="12"/>
      <c r="H88" s="51" t="s">
        <v>16</v>
      </c>
      <c r="I88" s="12"/>
      <c r="J88" s="6"/>
      <c r="K88" s="6"/>
    </row>
    <row r="89" ht="24" spans="1:11">
      <c r="A89" s="68"/>
      <c r="B89" s="97" t="s">
        <v>130</v>
      </c>
      <c r="C89" s="98" t="s">
        <v>22</v>
      </c>
      <c r="D89" s="69">
        <v>61.8</v>
      </c>
      <c r="E89" s="69">
        <v>0</v>
      </c>
      <c r="F89" s="102">
        <v>61.8</v>
      </c>
      <c r="G89" s="12"/>
      <c r="H89" s="51" t="s">
        <v>16</v>
      </c>
      <c r="I89" s="12"/>
      <c r="J89" s="6"/>
      <c r="K89" s="6"/>
    </row>
    <row r="90" ht="24" spans="1:11">
      <c r="A90" s="68"/>
      <c r="B90" s="97" t="s">
        <v>131</v>
      </c>
      <c r="C90" s="98" t="s">
        <v>22</v>
      </c>
      <c r="D90" s="69">
        <v>83.14</v>
      </c>
      <c r="E90" s="69">
        <v>0</v>
      </c>
      <c r="F90" s="102">
        <v>83.14</v>
      </c>
      <c r="G90" s="12"/>
      <c r="H90" s="51" t="s">
        <v>16</v>
      </c>
      <c r="I90" s="12"/>
      <c r="J90" s="6"/>
      <c r="K90" s="6"/>
    </row>
    <row r="91" ht="24" spans="1:11">
      <c r="A91" s="68"/>
      <c r="B91" s="97" t="s">
        <v>65</v>
      </c>
      <c r="C91" s="98" t="s">
        <v>22</v>
      </c>
      <c r="D91" s="69">
        <v>51.58</v>
      </c>
      <c r="E91" s="69">
        <v>0</v>
      </c>
      <c r="F91" s="102">
        <v>51.58</v>
      </c>
      <c r="G91" s="12"/>
      <c r="H91" s="51" t="s">
        <v>16</v>
      </c>
      <c r="I91" s="12"/>
      <c r="J91" s="6"/>
      <c r="K91" s="6"/>
    </row>
    <row r="92" ht="48" spans="1:11">
      <c r="A92" s="70"/>
      <c r="B92" s="97" t="s">
        <v>132</v>
      </c>
      <c r="C92" s="98" t="s">
        <v>133</v>
      </c>
      <c r="D92" s="69">
        <v>55.18</v>
      </c>
      <c r="E92" s="69">
        <v>0</v>
      </c>
      <c r="F92" s="102">
        <v>55.18</v>
      </c>
      <c r="G92" s="12"/>
      <c r="H92" s="12"/>
      <c r="I92" s="51" t="s">
        <v>16</v>
      </c>
      <c r="J92" s="52" t="s">
        <v>134</v>
      </c>
      <c r="K92" s="6"/>
    </row>
    <row r="93" spans="1:11">
      <c r="A93" s="26" t="s">
        <v>9</v>
      </c>
      <c r="B93" s="99"/>
      <c r="C93" s="100"/>
      <c r="D93" s="135">
        <f>SUM(D70:D92)</f>
        <v>1503.678755</v>
      </c>
      <c r="E93" s="135">
        <f>SUM(E70:E92)</f>
        <v>2.127474</v>
      </c>
      <c r="F93" s="136">
        <f>SUM(F70:F92)</f>
        <v>1505.806229</v>
      </c>
      <c r="G93" s="12"/>
      <c r="H93" s="12"/>
      <c r="I93" s="12"/>
      <c r="J93" s="6"/>
      <c r="K93" s="6"/>
    </row>
    <row r="94" ht="36" spans="1:11">
      <c r="A94" s="79" t="s">
        <v>135</v>
      </c>
      <c r="B94" s="97" t="s">
        <v>136</v>
      </c>
      <c r="C94" s="98" t="s">
        <v>137</v>
      </c>
      <c r="D94" s="69">
        <v>18.000029</v>
      </c>
      <c r="E94" s="102">
        <v>81.208466</v>
      </c>
      <c r="F94" s="102">
        <v>99.208495</v>
      </c>
      <c r="G94" s="12"/>
      <c r="H94" s="46" t="s">
        <v>16</v>
      </c>
      <c r="I94" s="12"/>
      <c r="J94" s="6"/>
      <c r="K94" s="6"/>
    </row>
    <row r="95" ht="36" spans="1:11">
      <c r="A95" s="79"/>
      <c r="B95" s="97" t="s">
        <v>138</v>
      </c>
      <c r="C95" s="98" t="s">
        <v>139</v>
      </c>
      <c r="D95" s="69">
        <v>46.58</v>
      </c>
      <c r="E95" s="102">
        <v>0.268584</v>
      </c>
      <c r="F95" s="102">
        <v>46.848584</v>
      </c>
      <c r="G95" s="12"/>
      <c r="H95" s="46" t="s">
        <v>16</v>
      </c>
      <c r="I95" s="12"/>
      <c r="J95" s="6"/>
      <c r="K95" s="6"/>
    </row>
    <row r="96" ht="36" spans="1:11">
      <c r="A96" s="79"/>
      <c r="B96" s="97" t="s">
        <v>140</v>
      </c>
      <c r="C96" s="98" t="s">
        <v>137</v>
      </c>
      <c r="D96" s="69">
        <v>85.2</v>
      </c>
      <c r="E96" s="102">
        <v>0</v>
      </c>
      <c r="F96" s="102">
        <v>85.2</v>
      </c>
      <c r="G96" s="12"/>
      <c r="H96" s="46" t="s">
        <v>16</v>
      </c>
      <c r="I96" s="12"/>
      <c r="J96" s="6"/>
      <c r="K96" s="6"/>
    </row>
    <row r="97" ht="36" spans="1:11">
      <c r="A97" s="79"/>
      <c r="B97" s="97" t="s">
        <v>141</v>
      </c>
      <c r="C97" s="98" t="s">
        <v>142</v>
      </c>
      <c r="D97" s="69">
        <v>53.33</v>
      </c>
      <c r="E97" s="102">
        <v>1.003171</v>
      </c>
      <c r="F97" s="102">
        <v>54.333171</v>
      </c>
      <c r="G97" s="12"/>
      <c r="H97" s="46" t="s">
        <v>16</v>
      </c>
      <c r="I97" s="12"/>
      <c r="J97" s="6"/>
      <c r="K97" s="6"/>
    </row>
    <row r="98" ht="36" spans="1:11">
      <c r="A98" s="79"/>
      <c r="B98" s="97" t="s">
        <v>143</v>
      </c>
      <c r="C98" s="98" t="s">
        <v>137</v>
      </c>
      <c r="D98" s="101">
        <v>99.2085</v>
      </c>
      <c r="E98" s="102">
        <v>0</v>
      </c>
      <c r="F98" s="102">
        <v>99.2082</v>
      </c>
      <c r="G98" s="12"/>
      <c r="H98" s="46" t="s">
        <v>16</v>
      </c>
      <c r="I98" s="12"/>
      <c r="J98" s="6"/>
      <c r="K98" s="6"/>
    </row>
    <row r="99" ht="36" spans="1:11">
      <c r="A99" s="79"/>
      <c r="B99" s="97" t="s">
        <v>144</v>
      </c>
      <c r="C99" s="98" t="s">
        <v>137</v>
      </c>
      <c r="D99" s="101">
        <v>99.2085</v>
      </c>
      <c r="E99" s="102">
        <v>0</v>
      </c>
      <c r="F99" s="102">
        <v>99.2085</v>
      </c>
      <c r="G99" s="12"/>
      <c r="H99" s="46" t="s">
        <v>16</v>
      </c>
      <c r="I99" s="12"/>
      <c r="J99" s="6"/>
      <c r="K99" s="6"/>
    </row>
    <row r="100" ht="36" spans="1:11">
      <c r="A100" s="79"/>
      <c r="B100" s="97" t="s">
        <v>145</v>
      </c>
      <c r="C100" s="98" t="s">
        <v>146</v>
      </c>
      <c r="D100" s="69">
        <v>12.76</v>
      </c>
      <c r="E100" s="102">
        <v>1.038684</v>
      </c>
      <c r="F100" s="102">
        <v>13.798684</v>
      </c>
      <c r="G100" s="46" t="s">
        <v>16</v>
      </c>
      <c r="H100" s="12"/>
      <c r="I100" s="12"/>
      <c r="J100" s="6"/>
      <c r="K100" s="6"/>
    </row>
    <row r="101" ht="36" spans="1:11">
      <c r="A101" s="79"/>
      <c r="B101" s="97" t="s">
        <v>147</v>
      </c>
      <c r="C101" s="98" t="s">
        <v>148</v>
      </c>
      <c r="D101" s="69">
        <v>87.91</v>
      </c>
      <c r="E101" s="102">
        <v>0.361282</v>
      </c>
      <c r="F101" s="102">
        <v>88.271282</v>
      </c>
      <c r="G101" s="12"/>
      <c r="H101" s="46" t="s">
        <v>16</v>
      </c>
      <c r="I101" s="12"/>
      <c r="J101" s="6"/>
      <c r="K101" s="6"/>
    </row>
    <row r="102" ht="36" spans="1:11">
      <c r="A102" s="79"/>
      <c r="B102" s="97" t="s">
        <v>149</v>
      </c>
      <c r="C102" s="98" t="s">
        <v>150</v>
      </c>
      <c r="D102" s="69">
        <v>6.76</v>
      </c>
      <c r="E102" s="102">
        <v>1.236966</v>
      </c>
      <c r="F102" s="102">
        <v>7.996966</v>
      </c>
      <c r="G102" s="12"/>
      <c r="H102" s="46" t="s">
        <v>16</v>
      </c>
      <c r="I102" s="12"/>
      <c r="J102" s="6"/>
      <c r="K102" s="6"/>
    </row>
    <row r="103" ht="36" spans="1:11">
      <c r="A103" s="79"/>
      <c r="B103" s="97" t="s">
        <v>151</v>
      </c>
      <c r="C103" s="98" t="s">
        <v>152</v>
      </c>
      <c r="D103" s="69">
        <v>66.87</v>
      </c>
      <c r="E103" s="102">
        <v>0.826236</v>
      </c>
      <c r="F103" s="102">
        <v>67.696236</v>
      </c>
      <c r="G103" s="12"/>
      <c r="H103" s="46" t="s">
        <v>16</v>
      </c>
      <c r="I103" s="12"/>
      <c r="J103" s="6"/>
      <c r="K103" s="6"/>
    </row>
    <row r="104" ht="36" spans="1:11">
      <c r="A104" s="79"/>
      <c r="B104" s="97" t="s">
        <v>153</v>
      </c>
      <c r="C104" s="98" t="s">
        <v>154</v>
      </c>
      <c r="D104" s="69">
        <v>25.83</v>
      </c>
      <c r="E104" s="102">
        <v>0</v>
      </c>
      <c r="F104" s="102">
        <v>25.83</v>
      </c>
      <c r="G104" s="12"/>
      <c r="H104" s="46" t="s">
        <v>16</v>
      </c>
      <c r="I104" s="12"/>
      <c r="J104" s="6"/>
      <c r="K104" s="6"/>
    </row>
    <row r="105" ht="36" spans="1:11">
      <c r="A105" s="79"/>
      <c r="B105" s="97" t="s">
        <v>155</v>
      </c>
      <c r="C105" s="98" t="s">
        <v>156</v>
      </c>
      <c r="D105" s="69">
        <v>20.3</v>
      </c>
      <c r="E105" s="102">
        <v>0.4362</v>
      </c>
      <c r="F105" s="102">
        <v>20.7362</v>
      </c>
      <c r="G105" s="12"/>
      <c r="H105" s="46" t="s">
        <v>16</v>
      </c>
      <c r="I105" s="12"/>
      <c r="J105" s="6"/>
      <c r="K105" s="6"/>
    </row>
    <row r="106" ht="36" spans="1:11">
      <c r="A106" s="79"/>
      <c r="B106" s="97" t="s">
        <v>157</v>
      </c>
      <c r="C106" s="98" t="s">
        <v>158</v>
      </c>
      <c r="D106" s="69">
        <v>23.29</v>
      </c>
      <c r="E106" s="102">
        <v>0.624308</v>
      </c>
      <c r="F106" s="102">
        <v>23.914308</v>
      </c>
      <c r="G106" s="12"/>
      <c r="H106" s="46" t="s">
        <v>16</v>
      </c>
      <c r="I106" s="12"/>
      <c r="J106" s="6"/>
      <c r="K106" s="6"/>
    </row>
    <row r="107" ht="36" spans="1:11">
      <c r="A107" s="79"/>
      <c r="B107" s="97" t="s">
        <v>159</v>
      </c>
      <c r="C107" s="98" t="s">
        <v>160</v>
      </c>
      <c r="D107" s="69">
        <v>12.02</v>
      </c>
      <c r="E107" s="102">
        <v>1.034778</v>
      </c>
      <c r="F107" s="102">
        <v>13.054778</v>
      </c>
      <c r="G107" s="46" t="s">
        <v>16</v>
      </c>
      <c r="H107" s="12"/>
      <c r="I107" s="12"/>
      <c r="J107" s="6"/>
      <c r="K107" s="6"/>
    </row>
    <row r="108" ht="36" spans="1:11">
      <c r="A108" s="79"/>
      <c r="B108" s="97" t="s">
        <v>161</v>
      </c>
      <c r="C108" s="98" t="s">
        <v>162</v>
      </c>
      <c r="D108" s="101">
        <v>99.208495</v>
      </c>
      <c r="E108" s="102">
        <v>0</v>
      </c>
      <c r="F108" s="102">
        <f t="shared" ref="F108:F110" si="7">D108+E108</f>
        <v>99.208495</v>
      </c>
      <c r="G108" s="46" t="s">
        <v>16</v>
      </c>
      <c r="H108" s="12"/>
      <c r="I108" s="12"/>
      <c r="J108" s="6"/>
      <c r="K108" s="6"/>
    </row>
    <row r="109" ht="36" spans="1:11">
      <c r="A109" s="79"/>
      <c r="B109" s="97" t="s">
        <v>163</v>
      </c>
      <c r="C109" s="98" t="s">
        <v>164</v>
      </c>
      <c r="D109" s="69">
        <v>148.73</v>
      </c>
      <c r="E109" s="102">
        <v>0.441739</v>
      </c>
      <c r="F109" s="102">
        <f t="shared" si="7"/>
        <v>149.171739</v>
      </c>
      <c r="G109" s="12"/>
      <c r="H109" s="46" t="s">
        <v>16</v>
      </c>
      <c r="I109" s="12"/>
      <c r="J109" s="6"/>
      <c r="K109" s="6"/>
    </row>
    <row r="110" ht="24" spans="1:11">
      <c r="A110" s="79"/>
      <c r="B110" s="97" t="s">
        <v>165</v>
      </c>
      <c r="C110" s="98" t="s">
        <v>166</v>
      </c>
      <c r="D110" s="101">
        <v>99.232353</v>
      </c>
      <c r="E110" s="102">
        <v>0</v>
      </c>
      <c r="F110" s="102">
        <f t="shared" si="7"/>
        <v>99.232353</v>
      </c>
      <c r="G110" s="12"/>
      <c r="H110" s="46" t="s">
        <v>16</v>
      </c>
      <c r="I110" s="12"/>
      <c r="J110" s="6"/>
      <c r="K110" s="6"/>
    </row>
    <row r="111" spans="1:11">
      <c r="A111" s="146" t="s">
        <v>9</v>
      </c>
      <c r="B111" s="99"/>
      <c r="C111" s="100"/>
      <c r="D111" s="135">
        <f t="shared" ref="D111:F111" si="8">SUM(D94:D110)</f>
        <v>1004.437877</v>
      </c>
      <c r="E111" s="135">
        <f t="shared" si="8"/>
        <v>88.480414</v>
      </c>
      <c r="F111" s="136">
        <f t="shared" si="8"/>
        <v>1092.917991</v>
      </c>
      <c r="G111" s="12"/>
      <c r="H111" s="12"/>
      <c r="I111" s="12"/>
      <c r="J111" s="6"/>
      <c r="K111" s="6"/>
    </row>
    <row r="112" ht="24" spans="1:11">
      <c r="A112" s="79" t="s">
        <v>167</v>
      </c>
      <c r="B112" s="97" t="s">
        <v>168</v>
      </c>
      <c r="C112" s="98" t="s">
        <v>22</v>
      </c>
      <c r="D112" s="69">
        <v>48</v>
      </c>
      <c r="E112" s="69">
        <v>0</v>
      </c>
      <c r="F112" s="102">
        <v>48</v>
      </c>
      <c r="G112" s="12"/>
      <c r="H112" s="49" t="s">
        <v>16</v>
      </c>
      <c r="I112" s="12"/>
      <c r="J112" s="6"/>
      <c r="K112" s="6"/>
    </row>
    <row r="113" ht="24" spans="1:11">
      <c r="A113" s="79"/>
      <c r="B113" s="97" t="s">
        <v>169</v>
      </c>
      <c r="C113" s="98" t="s">
        <v>170</v>
      </c>
      <c r="D113" s="69">
        <v>59</v>
      </c>
      <c r="E113" s="102">
        <v>0</v>
      </c>
      <c r="F113" s="102">
        <v>59</v>
      </c>
      <c r="G113" s="12"/>
      <c r="H113" s="49" t="s">
        <v>16</v>
      </c>
      <c r="I113" s="12"/>
      <c r="J113" s="6"/>
      <c r="K113" s="6"/>
    </row>
    <row r="114" ht="24" spans="1:11">
      <c r="A114" s="79"/>
      <c r="B114" s="97" t="s">
        <v>171</v>
      </c>
      <c r="C114" s="98" t="s">
        <v>172</v>
      </c>
      <c r="D114" s="69">
        <v>56</v>
      </c>
      <c r="E114" s="102">
        <v>0</v>
      </c>
      <c r="F114" s="102">
        <v>56</v>
      </c>
      <c r="G114" s="12"/>
      <c r="H114" s="49" t="s">
        <v>16</v>
      </c>
      <c r="I114" s="12"/>
      <c r="J114" s="6"/>
      <c r="K114" s="6"/>
    </row>
    <row r="115" ht="48" spans="1:11">
      <c r="A115" s="79"/>
      <c r="B115" s="97" t="s">
        <v>173</v>
      </c>
      <c r="C115" s="98" t="s">
        <v>174</v>
      </c>
      <c r="D115" s="69">
        <v>35.6</v>
      </c>
      <c r="E115" s="102">
        <v>0</v>
      </c>
      <c r="F115" s="102">
        <v>35.6</v>
      </c>
      <c r="G115" s="12"/>
      <c r="H115" s="49" t="s">
        <v>16</v>
      </c>
      <c r="I115" s="12"/>
      <c r="J115" s="6"/>
      <c r="K115" s="6"/>
    </row>
    <row r="116" ht="48" spans="1:11">
      <c r="A116" s="79"/>
      <c r="B116" s="97" t="s">
        <v>175</v>
      </c>
      <c r="C116" s="98" t="s">
        <v>176</v>
      </c>
      <c r="D116" s="69">
        <v>131</v>
      </c>
      <c r="E116" s="102">
        <v>0</v>
      </c>
      <c r="F116" s="102">
        <v>131</v>
      </c>
      <c r="G116" s="49" t="s">
        <v>16</v>
      </c>
      <c r="H116" s="12"/>
      <c r="I116" s="12"/>
      <c r="J116" s="6"/>
      <c r="K116" s="6"/>
    </row>
    <row r="117" ht="24" spans="1:11">
      <c r="A117" s="79"/>
      <c r="B117" s="97" t="s">
        <v>177</v>
      </c>
      <c r="C117" s="98" t="s">
        <v>22</v>
      </c>
      <c r="D117" s="101">
        <v>99.93</v>
      </c>
      <c r="E117" s="69">
        <v>0</v>
      </c>
      <c r="F117" s="102">
        <v>99.93</v>
      </c>
      <c r="G117" s="12"/>
      <c r="H117" s="49" t="s">
        <v>16</v>
      </c>
      <c r="I117" s="12"/>
      <c r="J117" s="6"/>
      <c r="K117" s="6"/>
    </row>
    <row r="118" ht="27" spans="1:11">
      <c r="A118" s="79"/>
      <c r="B118" s="97" t="s">
        <v>178</v>
      </c>
      <c r="C118" s="98" t="s">
        <v>22</v>
      </c>
      <c r="D118" s="69">
        <v>88.6</v>
      </c>
      <c r="E118" s="69">
        <v>0</v>
      </c>
      <c r="F118" s="102">
        <v>88.6</v>
      </c>
      <c r="G118" s="12"/>
      <c r="H118" s="49" t="s">
        <v>16</v>
      </c>
      <c r="I118" s="12"/>
      <c r="J118" s="6"/>
      <c r="K118" s="6"/>
    </row>
    <row r="119" ht="24" spans="1:11">
      <c r="A119" s="79"/>
      <c r="B119" s="97" t="s">
        <v>179</v>
      </c>
      <c r="C119" s="98" t="s">
        <v>22</v>
      </c>
      <c r="D119" s="69">
        <v>94.7</v>
      </c>
      <c r="E119" s="69">
        <v>0</v>
      </c>
      <c r="F119" s="102">
        <v>94.7</v>
      </c>
      <c r="G119" s="49" t="s">
        <v>16</v>
      </c>
      <c r="H119" s="12"/>
      <c r="I119" s="12"/>
      <c r="J119" s="6"/>
      <c r="K119" s="6"/>
    </row>
    <row r="120" ht="24" spans="1:11">
      <c r="A120" s="79"/>
      <c r="B120" s="97" t="s">
        <v>180</v>
      </c>
      <c r="C120" s="98" t="s">
        <v>22</v>
      </c>
      <c r="D120" s="69">
        <v>58.73</v>
      </c>
      <c r="E120" s="69">
        <v>0</v>
      </c>
      <c r="F120" s="102">
        <v>58.73</v>
      </c>
      <c r="G120" s="12"/>
      <c r="H120" s="49" t="s">
        <v>16</v>
      </c>
      <c r="I120" s="12"/>
      <c r="J120" s="6"/>
      <c r="K120" s="6"/>
    </row>
    <row r="121" ht="27" spans="1:11">
      <c r="A121" s="79"/>
      <c r="B121" s="97" t="s">
        <v>181</v>
      </c>
      <c r="C121" s="98" t="s">
        <v>22</v>
      </c>
      <c r="D121" s="69">
        <v>24.9</v>
      </c>
      <c r="E121" s="69">
        <v>0</v>
      </c>
      <c r="F121" s="102">
        <v>24.9</v>
      </c>
      <c r="G121" s="12"/>
      <c r="H121" s="49" t="s">
        <v>16</v>
      </c>
      <c r="I121" s="12"/>
      <c r="J121" s="6"/>
      <c r="K121" s="6"/>
    </row>
    <row r="122" ht="36" spans="1:11">
      <c r="A122" s="79"/>
      <c r="B122" s="97" t="s">
        <v>182</v>
      </c>
      <c r="C122" s="115" t="s">
        <v>183</v>
      </c>
      <c r="D122" s="69">
        <v>59.0079</v>
      </c>
      <c r="E122" s="69">
        <v>0</v>
      </c>
      <c r="F122" s="102">
        <v>59.0079</v>
      </c>
      <c r="G122" s="49" t="s">
        <v>16</v>
      </c>
      <c r="H122" s="12"/>
      <c r="I122" s="12"/>
      <c r="J122" s="6"/>
      <c r="K122" s="6"/>
    </row>
    <row r="123" ht="36" spans="1:11">
      <c r="A123" s="79"/>
      <c r="B123" s="97" t="s">
        <v>184</v>
      </c>
      <c r="C123" s="115" t="s">
        <v>185</v>
      </c>
      <c r="D123" s="69">
        <v>32.1171</v>
      </c>
      <c r="E123" s="69">
        <v>0</v>
      </c>
      <c r="F123" s="102">
        <v>32.1171</v>
      </c>
      <c r="G123" s="49" t="s">
        <v>16</v>
      </c>
      <c r="H123" s="12"/>
      <c r="I123" s="12"/>
      <c r="J123" s="6"/>
      <c r="K123" s="6"/>
    </row>
    <row r="124" ht="36" spans="1:11">
      <c r="A124" s="79"/>
      <c r="B124" s="97" t="s">
        <v>186</v>
      </c>
      <c r="C124" s="115" t="s">
        <v>187</v>
      </c>
      <c r="D124" s="69">
        <v>53.6079</v>
      </c>
      <c r="E124" s="69">
        <v>0</v>
      </c>
      <c r="F124" s="102">
        <v>53.6079</v>
      </c>
      <c r="G124" s="12"/>
      <c r="H124" s="49" t="s">
        <v>16</v>
      </c>
      <c r="I124" s="12"/>
      <c r="J124" s="6"/>
      <c r="K124" s="6"/>
    </row>
    <row r="125" ht="36" spans="1:11">
      <c r="A125" s="79"/>
      <c r="B125" s="97" t="s">
        <v>188</v>
      </c>
      <c r="C125" s="115" t="s">
        <v>189</v>
      </c>
      <c r="D125" s="69">
        <v>36.302</v>
      </c>
      <c r="E125" s="69">
        <v>0</v>
      </c>
      <c r="F125" s="102">
        <v>36.302</v>
      </c>
      <c r="G125" s="49" t="s">
        <v>16</v>
      </c>
      <c r="H125" s="12"/>
      <c r="I125" s="12"/>
      <c r="J125" s="6"/>
      <c r="K125" s="6"/>
    </row>
    <row r="126" ht="36" spans="1:11">
      <c r="A126" s="79"/>
      <c r="B126" s="97" t="s">
        <v>190</v>
      </c>
      <c r="C126" s="115" t="s">
        <v>191</v>
      </c>
      <c r="D126" s="69">
        <v>49.0041</v>
      </c>
      <c r="E126" s="69">
        <v>0</v>
      </c>
      <c r="F126" s="102">
        <v>49.0041</v>
      </c>
      <c r="G126" s="49" t="s">
        <v>16</v>
      </c>
      <c r="H126" s="12"/>
      <c r="I126" s="12"/>
      <c r="J126" s="6"/>
      <c r="K126" s="6"/>
    </row>
    <row r="127" ht="36" spans="1:11">
      <c r="A127" s="79"/>
      <c r="B127" s="97" t="s">
        <v>192</v>
      </c>
      <c r="C127" s="115" t="s">
        <v>193</v>
      </c>
      <c r="D127" s="69">
        <v>29.7901</v>
      </c>
      <c r="E127" s="69">
        <v>0</v>
      </c>
      <c r="F127" s="102">
        <v>29.7901</v>
      </c>
      <c r="G127" s="12"/>
      <c r="H127" s="49" t="s">
        <v>16</v>
      </c>
      <c r="I127" s="12"/>
      <c r="J127" s="6"/>
      <c r="K127" s="6"/>
    </row>
    <row r="128" ht="36" spans="1:11">
      <c r="A128" s="79"/>
      <c r="B128" s="97" t="s">
        <v>194</v>
      </c>
      <c r="C128" s="115" t="s">
        <v>195</v>
      </c>
      <c r="D128" s="69">
        <v>48</v>
      </c>
      <c r="E128" s="69">
        <v>0</v>
      </c>
      <c r="F128" s="102">
        <v>48</v>
      </c>
      <c r="G128" s="49" t="s">
        <v>16</v>
      </c>
      <c r="H128" s="12"/>
      <c r="I128" s="12"/>
      <c r="J128" s="6"/>
      <c r="K128" s="6"/>
    </row>
    <row r="129" ht="36" spans="1:11">
      <c r="A129" s="79"/>
      <c r="B129" s="97" t="s">
        <v>196</v>
      </c>
      <c r="C129" s="115" t="s">
        <v>197</v>
      </c>
      <c r="D129" s="69">
        <v>67.2</v>
      </c>
      <c r="E129" s="69">
        <v>0</v>
      </c>
      <c r="F129" s="102">
        <v>67.2</v>
      </c>
      <c r="G129" s="49" t="s">
        <v>16</v>
      </c>
      <c r="H129" s="12"/>
      <c r="I129" s="12"/>
      <c r="J129" s="6"/>
      <c r="K129" s="6"/>
    </row>
    <row r="130" ht="36" spans="1:11">
      <c r="A130" s="79"/>
      <c r="B130" s="97" t="s">
        <v>198</v>
      </c>
      <c r="C130" s="115" t="s">
        <v>199</v>
      </c>
      <c r="D130" s="69">
        <v>27</v>
      </c>
      <c r="E130" s="69">
        <v>0</v>
      </c>
      <c r="F130" s="102">
        <v>27</v>
      </c>
      <c r="G130" s="49" t="s">
        <v>16</v>
      </c>
      <c r="H130" s="12"/>
      <c r="I130" s="12"/>
      <c r="J130" s="6"/>
      <c r="K130" s="6"/>
    </row>
    <row r="131" ht="36" spans="1:11">
      <c r="A131" s="79"/>
      <c r="B131" s="97" t="s">
        <v>200</v>
      </c>
      <c r="C131" s="115" t="s">
        <v>201</v>
      </c>
      <c r="D131" s="69">
        <v>40.4814</v>
      </c>
      <c r="E131" s="69">
        <v>0</v>
      </c>
      <c r="F131" s="102">
        <v>40.4814</v>
      </c>
      <c r="G131" s="49" t="s">
        <v>16</v>
      </c>
      <c r="H131" s="12"/>
      <c r="I131" s="12"/>
      <c r="J131" s="6"/>
      <c r="K131" s="6"/>
    </row>
    <row r="132" ht="36" spans="1:11">
      <c r="A132" s="79"/>
      <c r="B132" s="97" t="s">
        <v>202</v>
      </c>
      <c r="C132" s="115" t="s">
        <v>203</v>
      </c>
      <c r="D132" s="69">
        <v>33.102</v>
      </c>
      <c r="E132" s="69">
        <v>0</v>
      </c>
      <c r="F132" s="102">
        <v>33.102</v>
      </c>
      <c r="G132" s="12"/>
      <c r="H132" s="49" t="s">
        <v>16</v>
      </c>
      <c r="I132" s="12"/>
      <c r="J132" s="6"/>
      <c r="K132" s="6"/>
    </row>
    <row r="133" ht="36" spans="1:11">
      <c r="A133" s="79"/>
      <c r="B133" s="97" t="s">
        <v>204</v>
      </c>
      <c r="C133" s="115" t="s">
        <v>205</v>
      </c>
      <c r="D133" s="69">
        <v>68.5041</v>
      </c>
      <c r="E133" s="69">
        <v>0</v>
      </c>
      <c r="F133" s="102">
        <v>68.5041</v>
      </c>
      <c r="G133" s="49" t="s">
        <v>16</v>
      </c>
      <c r="H133" s="12"/>
      <c r="I133" s="12"/>
      <c r="J133" s="6"/>
      <c r="K133" s="6"/>
    </row>
    <row r="134" ht="36" spans="1:11">
      <c r="A134" s="79"/>
      <c r="B134" s="97" t="s">
        <v>206</v>
      </c>
      <c r="C134" s="115" t="s">
        <v>207</v>
      </c>
      <c r="D134" s="69">
        <v>99.9</v>
      </c>
      <c r="E134" s="69">
        <v>0</v>
      </c>
      <c r="F134" s="102">
        <v>99.9</v>
      </c>
      <c r="G134" s="49" t="s">
        <v>16</v>
      </c>
      <c r="H134" s="12"/>
      <c r="I134" s="12"/>
      <c r="J134" s="6"/>
      <c r="K134" s="6"/>
    </row>
    <row r="135" ht="36" spans="1:11">
      <c r="A135" s="79"/>
      <c r="B135" s="97" t="s">
        <v>208</v>
      </c>
      <c r="C135" s="115" t="s">
        <v>209</v>
      </c>
      <c r="D135" s="69">
        <v>99</v>
      </c>
      <c r="E135" s="69">
        <v>0</v>
      </c>
      <c r="F135" s="102">
        <v>99</v>
      </c>
      <c r="G135" s="12"/>
      <c r="H135" s="49" t="s">
        <v>16</v>
      </c>
      <c r="I135" s="12"/>
      <c r="J135" s="6"/>
      <c r="K135" s="6"/>
    </row>
    <row r="136" ht="36" spans="1:11">
      <c r="A136" s="79"/>
      <c r="B136" s="97" t="s">
        <v>210</v>
      </c>
      <c r="C136" s="115" t="s">
        <v>211</v>
      </c>
      <c r="D136" s="69">
        <v>68.1576</v>
      </c>
      <c r="E136" s="69">
        <v>0</v>
      </c>
      <c r="F136" s="102">
        <v>68.1576</v>
      </c>
      <c r="G136" s="49" t="s">
        <v>16</v>
      </c>
      <c r="H136" s="12"/>
      <c r="I136" s="12"/>
      <c r="J136" s="6"/>
      <c r="K136" s="6"/>
    </row>
    <row r="137" ht="36" spans="1:11">
      <c r="A137" s="79"/>
      <c r="B137" s="97" t="s">
        <v>212</v>
      </c>
      <c r="C137" s="115" t="s">
        <v>213</v>
      </c>
      <c r="D137" s="69">
        <v>99.9</v>
      </c>
      <c r="E137" s="69">
        <v>0</v>
      </c>
      <c r="F137" s="102">
        <v>99.9</v>
      </c>
      <c r="G137" s="49" t="s">
        <v>16</v>
      </c>
      <c r="H137" s="12"/>
      <c r="I137" s="12"/>
      <c r="J137" s="6"/>
      <c r="K137" s="6"/>
    </row>
    <row r="138" ht="36" spans="1:11">
      <c r="A138" s="79"/>
      <c r="B138" s="97" t="s">
        <v>214</v>
      </c>
      <c r="C138" s="115" t="s">
        <v>215</v>
      </c>
      <c r="D138" s="69">
        <v>31.3871</v>
      </c>
      <c r="E138" s="69">
        <v>0</v>
      </c>
      <c r="F138" s="102">
        <v>31.3871</v>
      </c>
      <c r="G138" s="49" t="s">
        <v>16</v>
      </c>
      <c r="H138" s="12"/>
      <c r="I138" s="12"/>
      <c r="J138" s="6"/>
      <c r="K138" s="6"/>
    </row>
    <row r="139" ht="36" spans="1:11">
      <c r="A139" s="79"/>
      <c r="B139" s="97" t="s">
        <v>216</v>
      </c>
      <c r="C139" s="115" t="s">
        <v>217</v>
      </c>
      <c r="D139" s="69">
        <v>56.5394</v>
      </c>
      <c r="E139" s="69">
        <v>0</v>
      </c>
      <c r="F139" s="102">
        <v>56.5394</v>
      </c>
      <c r="G139" s="49" t="s">
        <v>16</v>
      </c>
      <c r="H139" s="12"/>
      <c r="I139" s="12"/>
      <c r="J139" s="6"/>
      <c r="K139" s="6"/>
    </row>
    <row r="140" ht="48" spans="1:11">
      <c r="A140" s="79"/>
      <c r="B140" s="97" t="s">
        <v>218</v>
      </c>
      <c r="C140" s="115" t="s">
        <v>219</v>
      </c>
      <c r="D140" s="69">
        <v>46.1</v>
      </c>
      <c r="E140" s="69">
        <v>0</v>
      </c>
      <c r="F140" s="102">
        <v>46.1</v>
      </c>
      <c r="G140" s="49" t="s">
        <v>16</v>
      </c>
      <c r="H140" s="12"/>
      <c r="I140" s="12"/>
      <c r="J140" s="6"/>
      <c r="K140" s="6"/>
    </row>
    <row r="141" ht="36" spans="1:11">
      <c r="A141" s="79"/>
      <c r="B141" s="97" t="s">
        <v>220</v>
      </c>
      <c r="C141" s="115" t="s">
        <v>221</v>
      </c>
      <c r="D141" s="69">
        <v>72.9</v>
      </c>
      <c r="E141" s="69">
        <v>0</v>
      </c>
      <c r="F141" s="102">
        <v>72.9</v>
      </c>
      <c r="G141" s="49" t="s">
        <v>16</v>
      </c>
      <c r="H141" s="12"/>
      <c r="I141" s="12"/>
      <c r="J141" s="6"/>
      <c r="K141" s="6"/>
    </row>
    <row r="142" ht="36" spans="1:11">
      <c r="A142" s="79"/>
      <c r="B142" s="97" t="s">
        <v>222</v>
      </c>
      <c r="C142" s="115" t="s">
        <v>223</v>
      </c>
      <c r="D142" s="69">
        <v>81.9655</v>
      </c>
      <c r="E142" s="69">
        <v>0</v>
      </c>
      <c r="F142" s="102">
        <v>81.9655</v>
      </c>
      <c r="G142" s="49" t="s">
        <v>16</v>
      </c>
      <c r="H142" s="12"/>
      <c r="I142" s="12"/>
      <c r="J142" s="6"/>
      <c r="K142" s="6"/>
    </row>
    <row r="143" ht="36" spans="1:11">
      <c r="A143" s="79"/>
      <c r="B143" s="97" t="s">
        <v>224</v>
      </c>
      <c r="C143" s="115" t="s">
        <v>225</v>
      </c>
      <c r="D143" s="69">
        <v>70</v>
      </c>
      <c r="E143" s="69">
        <v>0</v>
      </c>
      <c r="F143" s="102">
        <v>70</v>
      </c>
      <c r="G143" s="49" t="s">
        <v>16</v>
      </c>
      <c r="H143" s="12"/>
      <c r="I143" s="12"/>
      <c r="J143" s="6"/>
      <c r="K143" s="6"/>
    </row>
    <row r="144" ht="48" spans="1:11">
      <c r="A144" s="79"/>
      <c r="B144" s="97" t="s">
        <v>226</v>
      </c>
      <c r="C144" s="115" t="s">
        <v>227</v>
      </c>
      <c r="D144" s="69">
        <v>35</v>
      </c>
      <c r="E144" s="69">
        <v>0</v>
      </c>
      <c r="F144" s="102">
        <f t="shared" ref="F144:F149" si="9">D144</f>
        <v>35</v>
      </c>
      <c r="G144" s="12"/>
      <c r="H144" s="12"/>
      <c r="I144" s="49" t="s">
        <v>16</v>
      </c>
      <c r="J144" s="6"/>
      <c r="K144" s="6"/>
    </row>
    <row r="145" ht="48" spans="1:11">
      <c r="A145" s="79"/>
      <c r="B145" s="97" t="s">
        <v>228</v>
      </c>
      <c r="C145" s="115" t="s">
        <v>229</v>
      </c>
      <c r="D145" s="69">
        <v>53</v>
      </c>
      <c r="E145" s="69">
        <v>0</v>
      </c>
      <c r="F145" s="102">
        <f t="shared" si="9"/>
        <v>53</v>
      </c>
      <c r="G145" s="12"/>
      <c r="H145" s="12"/>
      <c r="I145" s="49" t="s">
        <v>16</v>
      </c>
      <c r="J145" s="6"/>
      <c r="K145" s="6"/>
    </row>
    <row r="146" ht="48" spans="1:11">
      <c r="A146" s="79"/>
      <c r="B146" s="97" t="s">
        <v>230</v>
      </c>
      <c r="C146" s="115" t="s">
        <v>229</v>
      </c>
      <c r="D146" s="69">
        <v>45.8</v>
      </c>
      <c r="E146" s="69">
        <v>0</v>
      </c>
      <c r="F146" s="102">
        <f t="shared" si="9"/>
        <v>45.8</v>
      </c>
      <c r="G146" s="12"/>
      <c r="H146" s="12"/>
      <c r="I146" s="49" t="s">
        <v>16</v>
      </c>
      <c r="J146" s="6"/>
      <c r="K146" s="6"/>
    </row>
    <row r="147" ht="48" spans="1:11">
      <c r="A147" s="79"/>
      <c r="B147" s="97" t="s">
        <v>230</v>
      </c>
      <c r="C147" s="115" t="s">
        <v>133</v>
      </c>
      <c r="D147" s="69">
        <v>56.5</v>
      </c>
      <c r="E147" s="69">
        <v>0</v>
      </c>
      <c r="F147" s="102">
        <f t="shared" si="9"/>
        <v>56.5</v>
      </c>
      <c r="G147" s="12"/>
      <c r="H147" s="12"/>
      <c r="I147" s="49" t="s">
        <v>16</v>
      </c>
      <c r="J147" s="6"/>
      <c r="K147" s="6"/>
    </row>
    <row r="148" ht="24" spans="1:11">
      <c r="A148" s="79"/>
      <c r="B148" s="97" t="s">
        <v>231</v>
      </c>
      <c r="C148" s="115" t="s">
        <v>232</v>
      </c>
      <c r="D148" s="69">
        <v>90</v>
      </c>
      <c r="E148" s="69">
        <v>0</v>
      </c>
      <c r="F148" s="102">
        <f t="shared" si="9"/>
        <v>90</v>
      </c>
      <c r="G148" s="12"/>
      <c r="H148" s="12"/>
      <c r="I148" s="49" t="s">
        <v>16</v>
      </c>
      <c r="J148" s="6"/>
      <c r="K148" s="6"/>
    </row>
    <row r="149" ht="60" spans="1:11">
      <c r="A149" s="79"/>
      <c r="B149" s="97" t="s">
        <v>233</v>
      </c>
      <c r="C149" s="115" t="s">
        <v>234</v>
      </c>
      <c r="D149" s="69">
        <v>72.19</v>
      </c>
      <c r="E149" s="69">
        <v>0</v>
      </c>
      <c r="F149" s="102">
        <f t="shared" si="9"/>
        <v>72.19</v>
      </c>
      <c r="G149" s="12"/>
      <c r="H149" s="12"/>
      <c r="I149" s="49" t="s">
        <v>16</v>
      </c>
      <c r="J149" s="6"/>
      <c r="K149" s="6"/>
    </row>
    <row r="150" spans="1:11">
      <c r="A150" s="26" t="s">
        <v>9</v>
      </c>
      <c r="B150" s="72"/>
      <c r="C150" s="72"/>
      <c r="D150" s="147">
        <f t="shared" ref="D150:F150" si="10">SUM(D112:D149)</f>
        <v>2318.9162</v>
      </c>
      <c r="E150" s="147">
        <f t="shared" si="10"/>
        <v>0</v>
      </c>
      <c r="F150" s="148">
        <f t="shared" si="10"/>
        <v>2318.9162</v>
      </c>
      <c r="G150" s="12"/>
      <c r="H150" s="12"/>
      <c r="I150" s="12"/>
      <c r="J150" s="6"/>
      <c r="K150" s="6"/>
    </row>
    <row r="151" ht="24" spans="1:11">
      <c r="A151" s="66" t="s">
        <v>235</v>
      </c>
      <c r="B151" s="97" t="s">
        <v>236</v>
      </c>
      <c r="C151" s="98" t="s">
        <v>237</v>
      </c>
      <c r="D151" s="69">
        <v>92.2</v>
      </c>
      <c r="E151" s="69">
        <v>0</v>
      </c>
      <c r="F151" s="102">
        <f>D151+E151</f>
        <v>92.2</v>
      </c>
      <c r="G151" s="12"/>
      <c r="H151" s="46" t="s">
        <v>16</v>
      </c>
      <c r="I151" s="12"/>
      <c r="J151" s="6"/>
      <c r="K151" s="6"/>
    </row>
    <row r="152" ht="24" spans="1:11">
      <c r="A152" s="68"/>
      <c r="B152" s="97" t="s">
        <v>238</v>
      </c>
      <c r="C152" s="98" t="s">
        <v>237</v>
      </c>
      <c r="D152" s="69">
        <v>24.34</v>
      </c>
      <c r="E152" s="69">
        <v>0</v>
      </c>
      <c r="F152" s="102">
        <f>D152+E152</f>
        <v>24.34</v>
      </c>
      <c r="G152" s="12"/>
      <c r="H152" s="46" t="s">
        <v>16</v>
      </c>
      <c r="I152" s="12"/>
      <c r="J152" s="6"/>
      <c r="K152" s="6"/>
    </row>
    <row r="153" ht="48" spans="1:11">
      <c r="A153" s="70"/>
      <c r="B153" s="97" t="s">
        <v>239</v>
      </c>
      <c r="C153" s="98" t="s">
        <v>240</v>
      </c>
      <c r="D153" s="69">
        <v>83.66</v>
      </c>
      <c r="E153" s="69">
        <v>0</v>
      </c>
      <c r="F153" s="102">
        <v>83.66</v>
      </c>
      <c r="G153" s="12"/>
      <c r="H153" s="46" t="s">
        <v>16</v>
      </c>
      <c r="I153" s="12"/>
      <c r="J153" s="6"/>
      <c r="K153" s="6"/>
    </row>
    <row r="154" spans="1:11">
      <c r="A154" s="26" t="s">
        <v>9</v>
      </c>
      <c r="B154" s="72"/>
      <c r="C154" s="72"/>
      <c r="D154" s="147">
        <f t="shared" ref="D154:F154" si="11">SUM(D151:D153)</f>
        <v>200.2</v>
      </c>
      <c r="E154" s="147">
        <f t="shared" si="11"/>
        <v>0</v>
      </c>
      <c r="F154" s="148">
        <f t="shared" si="11"/>
        <v>200.2</v>
      </c>
      <c r="G154" s="12"/>
      <c r="H154" s="12"/>
      <c r="I154" s="12"/>
      <c r="J154" s="6"/>
      <c r="K154" s="6"/>
    </row>
    <row r="155" spans="1:11">
      <c r="A155" s="9" t="s">
        <v>241</v>
      </c>
      <c r="B155" s="9">
        <f>SUM(G155:K155)</f>
        <v>142</v>
      </c>
      <c r="C155" s="9"/>
      <c r="D155" s="9"/>
      <c r="E155" s="9"/>
      <c r="F155" s="9"/>
      <c r="G155" s="10">
        <v>37</v>
      </c>
      <c r="H155" s="10">
        <v>71</v>
      </c>
      <c r="I155" s="10">
        <v>10</v>
      </c>
      <c r="J155" s="9">
        <v>24</v>
      </c>
      <c r="K155" s="9"/>
    </row>
  </sheetData>
  <mergeCells count="177">
    <mergeCell ref="D3:F3"/>
    <mergeCell ref="G3:I3"/>
    <mergeCell ref="J5:K5"/>
    <mergeCell ref="J6:K6"/>
    <mergeCell ref="J7:K7"/>
    <mergeCell ref="J8:K8"/>
    <mergeCell ref="J9:K9"/>
    <mergeCell ref="B10:C10"/>
    <mergeCell ref="J10:K10"/>
    <mergeCell ref="J11:K11"/>
    <mergeCell ref="J12:K12"/>
    <mergeCell ref="J13:K13"/>
    <mergeCell ref="J14:K14"/>
    <mergeCell ref="J15:K15"/>
    <mergeCell ref="B16:C16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B31:C31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B55:C55"/>
    <mergeCell ref="J55:K55"/>
    <mergeCell ref="J56:K56"/>
    <mergeCell ref="J57:K57"/>
    <mergeCell ref="J58:K58"/>
    <mergeCell ref="J59:K59"/>
    <mergeCell ref="J60:K60"/>
    <mergeCell ref="J61:K61"/>
    <mergeCell ref="J62:K62"/>
    <mergeCell ref="J63:K63"/>
    <mergeCell ref="J64:K64"/>
    <mergeCell ref="J65:K65"/>
    <mergeCell ref="J66:K66"/>
    <mergeCell ref="J67:K67"/>
    <mergeCell ref="J68:K68"/>
    <mergeCell ref="B69:C69"/>
    <mergeCell ref="J69:K69"/>
    <mergeCell ref="J70:K70"/>
    <mergeCell ref="J71:K71"/>
    <mergeCell ref="J72:K72"/>
    <mergeCell ref="J73:K73"/>
    <mergeCell ref="J74:K74"/>
    <mergeCell ref="J75:K75"/>
    <mergeCell ref="J76:K76"/>
    <mergeCell ref="J77:K77"/>
    <mergeCell ref="J78:K78"/>
    <mergeCell ref="J79:K79"/>
    <mergeCell ref="J80:K80"/>
    <mergeCell ref="J81:K81"/>
    <mergeCell ref="J82:K82"/>
    <mergeCell ref="J83:K83"/>
    <mergeCell ref="J84:K84"/>
    <mergeCell ref="J85:K85"/>
    <mergeCell ref="J86:K86"/>
    <mergeCell ref="J87:K87"/>
    <mergeCell ref="J88:K88"/>
    <mergeCell ref="J89:K89"/>
    <mergeCell ref="J90:K90"/>
    <mergeCell ref="J91:K91"/>
    <mergeCell ref="J92:K92"/>
    <mergeCell ref="B93:C93"/>
    <mergeCell ref="J93:K93"/>
    <mergeCell ref="J94:K94"/>
    <mergeCell ref="J95:K95"/>
    <mergeCell ref="J96:K96"/>
    <mergeCell ref="J97:K97"/>
    <mergeCell ref="J98:K98"/>
    <mergeCell ref="J99:K99"/>
    <mergeCell ref="J100:K100"/>
    <mergeCell ref="J101:K101"/>
    <mergeCell ref="J102:K102"/>
    <mergeCell ref="J103:K103"/>
    <mergeCell ref="J104:K104"/>
    <mergeCell ref="J105:K105"/>
    <mergeCell ref="J106:K106"/>
    <mergeCell ref="J107:K107"/>
    <mergeCell ref="J108:K108"/>
    <mergeCell ref="J109:K109"/>
    <mergeCell ref="J110:K110"/>
    <mergeCell ref="B111:C111"/>
    <mergeCell ref="J111:K111"/>
    <mergeCell ref="J112:K112"/>
    <mergeCell ref="J113:K113"/>
    <mergeCell ref="J114:K114"/>
    <mergeCell ref="J115:K115"/>
    <mergeCell ref="J116:K116"/>
    <mergeCell ref="J117:K117"/>
    <mergeCell ref="J118:K118"/>
    <mergeCell ref="J119:K119"/>
    <mergeCell ref="J120:K120"/>
    <mergeCell ref="J121:K121"/>
    <mergeCell ref="J122:K122"/>
    <mergeCell ref="J123:K123"/>
    <mergeCell ref="J124:K124"/>
    <mergeCell ref="J125:K125"/>
    <mergeCell ref="J126:K126"/>
    <mergeCell ref="J127:K127"/>
    <mergeCell ref="J128:K128"/>
    <mergeCell ref="J129:K129"/>
    <mergeCell ref="J130:K130"/>
    <mergeCell ref="J131:K131"/>
    <mergeCell ref="J132:K132"/>
    <mergeCell ref="J133:K133"/>
    <mergeCell ref="J134:K134"/>
    <mergeCell ref="J135:K135"/>
    <mergeCell ref="J136:K136"/>
    <mergeCell ref="J137:K137"/>
    <mergeCell ref="J138:K138"/>
    <mergeCell ref="J139:K139"/>
    <mergeCell ref="J140:K140"/>
    <mergeCell ref="J141:K141"/>
    <mergeCell ref="J142:K142"/>
    <mergeCell ref="J143:K143"/>
    <mergeCell ref="J144:K144"/>
    <mergeCell ref="J145:K145"/>
    <mergeCell ref="J146:K146"/>
    <mergeCell ref="J147:K147"/>
    <mergeCell ref="J148:K148"/>
    <mergeCell ref="J149:K149"/>
    <mergeCell ref="B150:C150"/>
    <mergeCell ref="J150:K150"/>
    <mergeCell ref="J151:K151"/>
    <mergeCell ref="J152:K152"/>
    <mergeCell ref="J153:K153"/>
    <mergeCell ref="B154:C154"/>
    <mergeCell ref="J154:K154"/>
    <mergeCell ref="B155:F155"/>
    <mergeCell ref="J155:K155"/>
    <mergeCell ref="A3:A4"/>
    <mergeCell ref="A5:A9"/>
    <mergeCell ref="A11:A15"/>
    <mergeCell ref="A17:A30"/>
    <mergeCell ref="A32:A54"/>
    <mergeCell ref="A56:A68"/>
    <mergeCell ref="A70:A92"/>
    <mergeCell ref="A94:A110"/>
    <mergeCell ref="A112:A149"/>
    <mergeCell ref="A151:A153"/>
    <mergeCell ref="B3:B4"/>
    <mergeCell ref="C3:C4"/>
    <mergeCell ref="J3:K4"/>
    <mergeCell ref="B1:H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0"/>
  <sheetViews>
    <sheetView workbookViewId="0">
      <selection activeCell="N16" sqref="N16:P19"/>
    </sheetView>
  </sheetViews>
  <sheetFormatPr defaultColWidth="9" defaultRowHeight="13.5"/>
  <cols>
    <col min="4" max="4" width="11.125"/>
    <col min="6" max="6" width="8.5" customWidth="1"/>
    <col min="8" max="8" width="7.375" customWidth="1"/>
    <col min="9" max="9" width="6.5" customWidth="1"/>
    <col min="10" max="10" width="5.25" customWidth="1"/>
    <col min="11" max="11" width="4.125" customWidth="1"/>
    <col min="14" max="15" width="12.625"/>
    <col min="18" max="18" width="17.125"/>
    <col min="19" max="19" width="11.5"/>
  </cols>
  <sheetData>
    <row r="1" ht="25.5" spans="2:11">
      <c r="B1" s="1" t="s">
        <v>242</v>
      </c>
      <c r="C1" s="1"/>
      <c r="D1" s="1"/>
      <c r="E1" s="1"/>
      <c r="F1" s="1"/>
      <c r="G1" s="1"/>
      <c r="H1" s="1"/>
      <c r="I1" s="14"/>
      <c r="J1" s="14"/>
      <c r="K1" s="14"/>
    </row>
    <row r="2" ht="25.5" spans="2:11">
      <c r="B2" s="1"/>
      <c r="C2" s="1"/>
      <c r="D2" s="1"/>
      <c r="E2" s="1"/>
      <c r="F2" s="1"/>
      <c r="G2" s="1"/>
      <c r="H2" s="1"/>
      <c r="I2" s="14"/>
      <c r="J2" s="14"/>
      <c r="K2" s="14"/>
    </row>
    <row r="3" spans="1:11">
      <c r="A3" s="2" t="s">
        <v>1</v>
      </c>
      <c r="B3" s="2" t="s">
        <v>2</v>
      </c>
      <c r="C3" s="3" t="s">
        <v>3</v>
      </c>
      <c r="D3" s="4" t="s">
        <v>4</v>
      </c>
      <c r="E3" s="5"/>
      <c r="F3" s="56"/>
      <c r="G3" s="18" t="s">
        <v>5</v>
      </c>
      <c r="H3" s="6"/>
      <c r="I3" s="6"/>
      <c r="J3" s="6" t="s">
        <v>6</v>
      </c>
      <c r="K3" s="6"/>
    </row>
    <row r="4" spans="1:11">
      <c r="A4" s="2"/>
      <c r="B4" s="2"/>
      <c r="C4" s="7"/>
      <c r="D4" s="8" t="s">
        <v>7</v>
      </c>
      <c r="E4" s="8" t="s">
        <v>8</v>
      </c>
      <c r="F4" s="8" t="s">
        <v>9</v>
      </c>
      <c r="G4" s="18" t="s">
        <v>10</v>
      </c>
      <c r="H4" s="6" t="s">
        <v>11</v>
      </c>
      <c r="I4" s="6" t="s">
        <v>12</v>
      </c>
      <c r="J4" s="6"/>
      <c r="K4" s="6"/>
    </row>
    <row r="5" ht="48" spans="1:11">
      <c r="A5" s="79" t="s">
        <v>235</v>
      </c>
      <c r="B5" s="97" t="s">
        <v>243</v>
      </c>
      <c r="C5" s="98" t="s">
        <v>244</v>
      </c>
      <c r="D5" s="69">
        <v>196.92</v>
      </c>
      <c r="E5" s="69">
        <v>0</v>
      </c>
      <c r="F5" s="69">
        <v>196.92</v>
      </c>
      <c r="G5" s="45"/>
      <c r="H5" s="12"/>
      <c r="I5" s="46" t="s">
        <v>16</v>
      </c>
      <c r="J5" s="6"/>
      <c r="K5" s="6"/>
    </row>
    <row r="6" ht="36" spans="1:11">
      <c r="A6" s="79"/>
      <c r="B6" s="97" t="s">
        <v>245</v>
      </c>
      <c r="C6" s="98" t="s">
        <v>246</v>
      </c>
      <c r="D6" s="69">
        <v>81.87</v>
      </c>
      <c r="E6" s="69">
        <v>0</v>
      </c>
      <c r="F6" s="69">
        <v>81.87</v>
      </c>
      <c r="G6" s="45"/>
      <c r="H6" s="12"/>
      <c r="I6" s="46" t="s">
        <v>16</v>
      </c>
      <c r="J6" s="6"/>
      <c r="K6" s="6"/>
    </row>
    <row r="7" ht="36" spans="1:11">
      <c r="A7" s="79"/>
      <c r="B7" s="97" t="s">
        <v>247</v>
      </c>
      <c r="C7" s="98" t="s">
        <v>248</v>
      </c>
      <c r="D7" s="69">
        <v>65.64</v>
      </c>
      <c r="E7" s="69">
        <v>0</v>
      </c>
      <c r="F7" s="69">
        <v>65.64</v>
      </c>
      <c r="G7" s="45"/>
      <c r="H7" s="12"/>
      <c r="I7" s="46" t="s">
        <v>16</v>
      </c>
      <c r="J7" s="6"/>
      <c r="K7" s="6"/>
    </row>
    <row r="8" ht="24" spans="1:11">
      <c r="A8" s="79"/>
      <c r="B8" s="97" t="s">
        <v>249</v>
      </c>
      <c r="C8" s="98" t="s">
        <v>250</v>
      </c>
      <c r="D8" s="69">
        <v>173.33</v>
      </c>
      <c r="E8" s="69">
        <v>826.67</v>
      </c>
      <c r="F8" s="69">
        <v>1000</v>
      </c>
      <c r="G8" s="45"/>
      <c r="H8" s="12"/>
      <c r="I8" s="46" t="s">
        <v>16</v>
      </c>
      <c r="J8" s="6"/>
      <c r="K8" s="6"/>
    </row>
    <row r="9" ht="36" spans="1:11">
      <c r="A9" s="79"/>
      <c r="B9" s="97" t="s">
        <v>251</v>
      </c>
      <c r="C9" s="98" t="s">
        <v>252</v>
      </c>
      <c r="D9" s="69">
        <v>136.44</v>
      </c>
      <c r="E9" s="69">
        <v>0</v>
      </c>
      <c r="F9" s="69">
        <f>D9+E9</f>
        <v>136.44</v>
      </c>
      <c r="G9" s="45"/>
      <c r="H9" s="12"/>
      <c r="I9" s="46" t="s">
        <v>16</v>
      </c>
      <c r="J9" s="6"/>
      <c r="K9" s="6"/>
    </row>
    <row r="10" spans="1:11">
      <c r="A10" s="26" t="s">
        <v>9</v>
      </c>
      <c r="B10" s="99"/>
      <c r="C10" s="100"/>
      <c r="D10" s="101">
        <f t="shared" ref="D10:F10" si="0">SUM(D5:D9)</f>
        <v>654.2</v>
      </c>
      <c r="E10" s="101">
        <f t="shared" si="0"/>
        <v>826.67</v>
      </c>
      <c r="F10" s="101">
        <f t="shared" si="0"/>
        <v>1480.87</v>
      </c>
      <c r="G10" s="45"/>
      <c r="H10" s="12"/>
      <c r="I10" s="12"/>
      <c r="J10" s="6"/>
      <c r="K10" s="6"/>
    </row>
    <row r="11" ht="48" spans="1:18">
      <c r="A11" s="79" t="s">
        <v>253</v>
      </c>
      <c r="B11" s="97" t="s">
        <v>254</v>
      </c>
      <c r="C11" s="98" t="s">
        <v>255</v>
      </c>
      <c r="D11" s="69">
        <v>300</v>
      </c>
      <c r="E11" s="102">
        <v>0</v>
      </c>
      <c r="F11" s="69">
        <v>300</v>
      </c>
      <c r="G11" s="45"/>
      <c r="H11" s="12"/>
      <c r="I11" s="46" t="s">
        <v>16</v>
      </c>
      <c r="J11" s="6"/>
      <c r="K11" s="6"/>
      <c r="R11" s="55"/>
    </row>
    <row r="12" ht="48" spans="1:11">
      <c r="A12" s="79"/>
      <c r="B12" s="97" t="s">
        <v>256</v>
      </c>
      <c r="C12" s="98" t="s">
        <v>257</v>
      </c>
      <c r="D12" s="69">
        <v>240</v>
      </c>
      <c r="E12" s="102">
        <v>0</v>
      </c>
      <c r="F12" s="69">
        <v>240</v>
      </c>
      <c r="G12" s="45"/>
      <c r="H12" s="12"/>
      <c r="I12" s="46" t="s">
        <v>16</v>
      </c>
      <c r="J12" s="6"/>
      <c r="K12" s="6"/>
    </row>
    <row r="13" ht="48" spans="1:11">
      <c r="A13" s="79"/>
      <c r="B13" s="97" t="s">
        <v>258</v>
      </c>
      <c r="C13" s="98" t="s">
        <v>259</v>
      </c>
      <c r="D13" s="69">
        <v>390</v>
      </c>
      <c r="E13" s="102">
        <v>0</v>
      </c>
      <c r="F13" s="69">
        <v>390</v>
      </c>
      <c r="G13" s="45"/>
      <c r="H13" s="12"/>
      <c r="I13" s="46" t="s">
        <v>16</v>
      </c>
      <c r="J13" s="6"/>
      <c r="K13" s="6"/>
    </row>
    <row r="14" ht="48" spans="1:11">
      <c r="A14" s="79"/>
      <c r="B14" s="97" t="s">
        <v>260</v>
      </c>
      <c r="C14" s="98" t="s">
        <v>261</v>
      </c>
      <c r="D14" s="69">
        <v>390</v>
      </c>
      <c r="E14" s="102">
        <v>0</v>
      </c>
      <c r="F14" s="69">
        <v>390</v>
      </c>
      <c r="G14" s="45"/>
      <c r="H14" s="12"/>
      <c r="I14" s="46" t="s">
        <v>16</v>
      </c>
      <c r="J14" s="6"/>
      <c r="K14" s="6"/>
    </row>
    <row r="15" ht="36" spans="1:11">
      <c r="A15" s="79"/>
      <c r="B15" s="97" t="s">
        <v>262</v>
      </c>
      <c r="C15" s="98" t="s">
        <v>263</v>
      </c>
      <c r="D15" s="103">
        <v>370</v>
      </c>
      <c r="E15" s="104">
        <v>0</v>
      </c>
      <c r="F15" s="69">
        <f>D15+E15</f>
        <v>370</v>
      </c>
      <c r="G15" s="45"/>
      <c r="H15" s="12"/>
      <c r="I15" s="46" t="s">
        <v>16</v>
      </c>
      <c r="J15" s="6"/>
      <c r="K15" s="6"/>
    </row>
    <row r="16" spans="1:11">
      <c r="A16" s="26" t="s">
        <v>9</v>
      </c>
      <c r="B16" s="2"/>
      <c r="C16" s="2"/>
      <c r="D16" s="105">
        <f t="shared" ref="D16:F16" si="1">SUM(D11:D15)</f>
        <v>1690</v>
      </c>
      <c r="E16" s="101">
        <f t="shared" si="1"/>
        <v>0</v>
      </c>
      <c r="F16" s="105">
        <f t="shared" si="1"/>
        <v>1690</v>
      </c>
      <c r="G16" s="45"/>
      <c r="H16" s="12"/>
      <c r="I16" s="12"/>
      <c r="J16" s="6"/>
      <c r="K16" s="6"/>
    </row>
    <row r="17" ht="24" spans="1:11">
      <c r="A17" s="66" t="s">
        <v>135</v>
      </c>
      <c r="B17" s="97" t="s">
        <v>264</v>
      </c>
      <c r="C17" s="98" t="s">
        <v>265</v>
      </c>
      <c r="D17" s="69">
        <v>87.15</v>
      </c>
      <c r="E17" s="102">
        <v>0</v>
      </c>
      <c r="F17" s="69">
        <v>87.15</v>
      </c>
      <c r="G17" s="45"/>
      <c r="H17" s="12"/>
      <c r="I17" s="46" t="s">
        <v>16</v>
      </c>
      <c r="J17" s="6"/>
      <c r="K17" s="6"/>
    </row>
    <row r="18" ht="36" spans="1:11">
      <c r="A18" s="68"/>
      <c r="B18" s="97" t="s">
        <v>266</v>
      </c>
      <c r="C18" s="98" t="s">
        <v>267</v>
      </c>
      <c r="D18" s="69">
        <v>9.3</v>
      </c>
      <c r="E18" s="69">
        <v>0</v>
      </c>
      <c r="F18" s="69">
        <v>9.3</v>
      </c>
      <c r="G18" s="45"/>
      <c r="H18" s="12"/>
      <c r="I18" s="46" t="s">
        <v>16</v>
      </c>
      <c r="J18" s="6"/>
      <c r="K18" s="6"/>
    </row>
    <row r="19" ht="24" spans="1:11">
      <c r="A19" s="68"/>
      <c r="B19" s="97" t="s">
        <v>268</v>
      </c>
      <c r="C19" s="98" t="s">
        <v>269</v>
      </c>
      <c r="D19" s="69">
        <v>111.18</v>
      </c>
      <c r="E19" s="69">
        <v>0</v>
      </c>
      <c r="F19" s="69">
        <v>111.18</v>
      </c>
      <c r="G19" s="45"/>
      <c r="H19" s="12"/>
      <c r="I19" s="46" t="s">
        <v>16</v>
      </c>
      <c r="J19" s="6"/>
      <c r="K19" s="6"/>
    </row>
    <row r="20" ht="36" spans="1:11">
      <c r="A20" s="68"/>
      <c r="B20" s="97" t="s">
        <v>270</v>
      </c>
      <c r="C20" s="98" t="s">
        <v>271</v>
      </c>
      <c r="D20" s="69">
        <v>128.18</v>
      </c>
      <c r="E20" s="69">
        <v>0</v>
      </c>
      <c r="F20" s="69">
        <v>128.18</v>
      </c>
      <c r="G20" s="45"/>
      <c r="H20" s="12"/>
      <c r="I20" s="46" t="s">
        <v>16</v>
      </c>
      <c r="J20" s="6"/>
      <c r="K20" s="6"/>
    </row>
    <row r="21" ht="36" spans="1:11">
      <c r="A21" s="68"/>
      <c r="B21" s="97" t="s">
        <v>272</v>
      </c>
      <c r="C21" s="98" t="s">
        <v>267</v>
      </c>
      <c r="D21" s="69">
        <v>45</v>
      </c>
      <c r="E21" s="69">
        <v>0</v>
      </c>
      <c r="F21" s="69">
        <v>45</v>
      </c>
      <c r="G21" s="45"/>
      <c r="H21" s="12"/>
      <c r="I21" s="46" t="s">
        <v>16</v>
      </c>
      <c r="J21" s="6"/>
      <c r="K21" s="6"/>
    </row>
    <row r="22" spans="1:11">
      <c r="A22" s="57" t="s">
        <v>9</v>
      </c>
      <c r="B22" s="99"/>
      <c r="C22" s="100"/>
      <c r="D22" s="101">
        <f t="shared" ref="D22:F22" si="2">SUM(D17:D21)</f>
        <v>380.81</v>
      </c>
      <c r="E22" s="101">
        <f t="shared" si="2"/>
        <v>0</v>
      </c>
      <c r="F22" s="101">
        <f t="shared" si="2"/>
        <v>380.81</v>
      </c>
      <c r="G22" s="45"/>
      <c r="H22" s="12"/>
      <c r="I22" s="12"/>
      <c r="J22" s="6"/>
      <c r="K22" s="6"/>
    </row>
    <row r="23" ht="36" spans="1:11">
      <c r="A23" s="106" t="s">
        <v>273</v>
      </c>
      <c r="B23" s="97" t="s">
        <v>274</v>
      </c>
      <c r="C23" s="98" t="s">
        <v>248</v>
      </c>
      <c r="D23" s="69">
        <v>227</v>
      </c>
      <c r="E23" s="69">
        <v>0</v>
      </c>
      <c r="F23" s="69">
        <v>227</v>
      </c>
      <c r="G23" s="45"/>
      <c r="H23" s="12"/>
      <c r="I23" s="46" t="s">
        <v>16</v>
      </c>
      <c r="J23" s="6"/>
      <c r="K23" s="6"/>
    </row>
    <row r="24" ht="36" spans="1:11">
      <c r="A24" s="107"/>
      <c r="B24" s="97" t="s">
        <v>275</v>
      </c>
      <c r="C24" s="98" t="s">
        <v>248</v>
      </c>
      <c r="D24" s="69">
        <v>32</v>
      </c>
      <c r="E24" s="69">
        <v>0</v>
      </c>
      <c r="F24" s="69">
        <v>32</v>
      </c>
      <c r="G24" s="45"/>
      <c r="H24" s="12"/>
      <c r="I24" s="46" t="s">
        <v>16</v>
      </c>
      <c r="J24" s="6"/>
      <c r="K24" s="6"/>
    </row>
    <row r="25" ht="36" spans="1:11">
      <c r="A25" s="107"/>
      <c r="B25" s="97" t="s">
        <v>276</v>
      </c>
      <c r="C25" s="98" t="s">
        <v>248</v>
      </c>
      <c r="D25" s="69">
        <v>22</v>
      </c>
      <c r="E25" s="69">
        <v>0</v>
      </c>
      <c r="F25" s="69">
        <v>22</v>
      </c>
      <c r="G25" s="45"/>
      <c r="H25" s="12"/>
      <c r="I25" s="46" t="s">
        <v>16</v>
      </c>
      <c r="J25" s="6"/>
      <c r="K25" s="6"/>
    </row>
    <row r="26" ht="36" spans="1:11">
      <c r="A26" s="107"/>
      <c r="B26" s="97" t="s">
        <v>277</v>
      </c>
      <c r="C26" s="98" t="s">
        <v>248</v>
      </c>
      <c r="D26" s="69">
        <v>35.23</v>
      </c>
      <c r="E26" s="69">
        <v>0</v>
      </c>
      <c r="F26" s="69">
        <v>35.23</v>
      </c>
      <c r="G26" s="45"/>
      <c r="H26" s="12"/>
      <c r="I26" s="46" t="s">
        <v>16</v>
      </c>
      <c r="J26" s="6"/>
      <c r="K26" s="6"/>
    </row>
    <row r="27" ht="36" spans="1:11">
      <c r="A27" s="107"/>
      <c r="B27" s="97" t="s">
        <v>278</v>
      </c>
      <c r="C27" s="98" t="s">
        <v>248</v>
      </c>
      <c r="D27" s="69">
        <v>64</v>
      </c>
      <c r="E27" s="69">
        <v>0</v>
      </c>
      <c r="F27" s="69">
        <v>64</v>
      </c>
      <c r="G27" s="45"/>
      <c r="H27" s="12"/>
      <c r="I27" s="46" t="s">
        <v>16</v>
      </c>
      <c r="J27" s="6"/>
      <c r="K27" s="6"/>
    </row>
    <row r="28" ht="36" spans="1:11">
      <c r="A28" s="107"/>
      <c r="B28" s="97" t="s">
        <v>279</v>
      </c>
      <c r="C28" s="98" t="s">
        <v>248</v>
      </c>
      <c r="D28" s="69">
        <v>181</v>
      </c>
      <c r="E28" s="69">
        <v>0</v>
      </c>
      <c r="F28" s="69">
        <v>181</v>
      </c>
      <c r="G28" s="45"/>
      <c r="H28" s="12"/>
      <c r="I28" s="46" t="s">
        <v>16</v>
      </c>
      <c r="J28" s="6"/>
      <c r="K28" s="6"/>
    </row>
    <row r="29" ht="36" spans="1:11">
      <c r="A29" s="107"/>
      <c r="B29" s="97" t="s">
        <v>280</v>
      </c>
      <c r="C29" s="98" t="s">
        <v>248</v>
      </c>
      <c r="D29" s="69">
        <v>85</v>
      </c>
      <c r="E29" s="69">
        <v>0</v>
      </c>
      <c r="F29" s="69">
        <v>85</v>
      </c>
      <c r="G29" s="45"/>
      <c r="H29" s="12"/>
      <c r="I29" s="46" t="s">
        <v>16</v>
      </c>
      <c r="J29" s="6"/>
      <c r="K29" s="6"/>
    </row>
    <row r="30" ht="36" spans="1:11">
      <c r="A30" s="107"/>
      <c r="B30" s="97" t="s">
        <v>281</v>
      </c>
      <c r="C30" s="98" t="s">
        <v>248</v>
      </c>
      <c r="D30" s="69">
        <v>372</v>
      </c>
      <c r="E30" s="69">
        <v>0</v>
      </c>
      <c r="F30" s="69">
        <v>372</v>
      </c>
      <c r="G30" s="45"/>
      <c r="H30" s="12"/>
      <c r="I30" s="46" t="s">
        <v>16</v>
      </c>
      <c r="J30" s="6"/>
      <c r="K30" s="6"/>
    </row>
    <row r="31" ht="36" spans="1:11">
      <c r="A31" s="107"/>
      <c r="B31" s="97" t="s">
        <v>282</v>
      </c>
      <c r="C31" s="98" t="s">
        <v>248</v>
      </c>
      <c r="D31" s="69">
        <v>135</v>
      </c>
      <c r="E31" s="69">
        <v>0</v>
      </c>
      <c r="F31" s="69">
        <v>135</v>
      </c>
      <c r="G31" s="45"/>
      <c r="H31" s="12"/>
      <c r="I31" s="46" t="s">
        <v>16</v>
      </c>
      <c r="J31" s="6"/>
      <c r="K31" s="6"/>
    </row>
    <row r="32" ht="36" spans="1:11">
      <c r="A32" s="107"/>
      <c r="B32" s="97" t="s">
        <v>283</v>
      </c>
      <c r="C32" s="98" t="s">
        <v>248</v>
      </c>
      <c r="D32" s="69">
        <v>202</v>
      </c>
      <c r="E32" s="69">
        <v>0</v>
      </c>
      <c r="F32" s="69">
        <v>202</v>
      </c>
      <c r="G32" s="45"/>
      <c r="H32" s="12"/>
      <c r="I32" s="46" t="s">
        <v>16</v>
      </c>
      <c r="J32" s="6"/>
      <c r="K32" s="6"/>
    </row>
    <row r="33" ht="36" spans="1:11">
      <c r="A33" s="108"/>
      <c r="B33" s="97" t="s">
        <v>284</v>
      </c>
      <c r="C33" s="98" t="s">
        <v>248</v>
      </c>
      <c r="D33" s="69">
        <v>135</v>
      </c>
      <c r="E33" s="69">
        <v>0</v>
      </c>
      <c r="F33" s="69">
        <v>135</v>
      </c>
      <c r="G33" s="45"/>
      <c r="H33" s="12"/>
      <c r="I33" s="46" t="s">
        <v>16</v>
      </c>
      <c r="J33" s="6"/>
      <c r="K33" s="6"/>
    </row>
    <row r="34" spans="1:11">
      <c r="A34" s="24" t="s">
        <v>9</v>
      </c>
      <c r="B34" s="99"/>
      <c r="C34" s="100"/>
      <c r="D34" s="101">
        <f t="shared" ref="D34:F34" si="3">SUM(D23:D33)</f>
        <v>1490.23</v>
      </c>
      <c r="E34" s="101">
        <f t="shared" si="3"/>
        <v>0</v>
      </c>
      <c r="F34" s="101">
        <f t="shared" si="3"/>
        <v>1490.23</v>
      </c>
      <c r="G34" s="45"/>
      <c r="H34" s="12"/>
      <c r="I34" s="12"/>
      <c r="J34" s="6"/>
      <c r="K34" s="6"/>
    </row>
    <row r="35" ht="48" spans="1:11">
      <c r="A35" s="66" t="s">
        <v>34</v>
      </c>
      <c r="B35" s="97" t="s">
        <v>285</v>
      </c>
      <c r="C35" s="98" t="s">
        <v>286</v>
      </c>
      <c r="D35" s="69">
        <v>352.04</v>
      </c>
      <c r="E35" s="69">
        <v>0</v>
      </c>
      <c r="F35" s="69">
        <v>352.04</v>
      </c>
      <c r="G35" s="45"/>
      <c r="H35" s="12"/>
      <c r="I35" s="50" t="s">
        <v>16</v>
      </c>
      <c r="J35" s="6"/>
      <c r="K35" s="6"/>
    </row>
    <row r="36" ht="48" spans="1:11">
      <c r="A36" s="68"/>
      <c r="B36" s="97" t="s">
        <v>287</v>
      </c>
      <c r="C36" s="98" t="s">
        <v>288</v>
      </c>
      <c r="D36" s="69">
        <v>577.57</v>
      </c>
      <c r="E36" s="69">
        <v>0</v>
      </c>
      <c r="F36" s="69">
        <v>577.57</v>
      </c>
      <c r="G36" s="45"/>
      <c r="H36" s="12"/>
      <c r="I36" s="50" t="s">
        <v>16</v>
      </c>
      <c r="J36" s="6"/>
      <c r="K36" s="6"/>
    </row>
    <row r="37" ht="48" spans="1:11">
      <c r="A37" s="68"/>
      <c r="B37" s="97" t="s">
        <v>289</v>
      </c>
      <c r="C37" s="98" t="s">
        <v>290</v>
      </c>
      <c r="D37" s="69">
        <v>146.36</v>
      </c>
      <c r="E37" s="69">
        <v>0</v>
      </c>
      <c r="F37" s="69">
        <v>146.36</v>
      </c>
      <c r="G37" s="45"/>
      <c r="H37" s="12"/>
      <c r="I37" s="50" t="s">
        <v>16</v>
      </c>
      <c r="J37" s="6"/>
      <c r="K37" s="6"/>
    </row>
    <row r="38" ht="36" spans="1:11">
      <c r="A38" s="68"/>
      <c r="B38" s="97" t="s">
        <v>291</v>
      </c>
      <c r="C38" s="98" t="s">
        <v>292</v>
      </c>
      <c r="D38" s="69">
        <v>5.83</v>
      </c>
      <c r="E38" s="69">
        <v>0</v>
      </c>
      <c r="F38" s="69">
        <v>5.83</v>
      </c>
      <c r="G38" s="45"/>
      <c r="H38" s="12"/>
      <c r="I38" s="50" t="s">
        <v>16</v>
      </c>
      <c r="J38" s="6"/>
      <c r="K38" s="6"/>
    </row>
    <row r="39" ht="36" spans="1:11">
      <c r="A39" s="68"/>
      <c r="B39" s="97" t="s">
        <v>293</v>
      </c>
      <c r="C39" s="98" t="s">
        <v>294</v>
      </c>
      <c r="D39" s="69">
        <v>80.09</v>
      </c>
      <c r="E39" s="69">
        <v>0</v>
      </c>
      <c r="F39" s="69">
        <v>80.09</v>
      </c>
      <c r="G39" s="45"/>
      <c r="H39" s="12"/>
      <c r="I39" s="50" t="s">
        <v>16</v>
      </c>
      <c r="J39" s="6"/>
      <c r="K39" s="6"/>
    </row>
    <row r="40" ht="36" spans="1:11">
      <c r="A40" s="68"/>
      <c r="B40" s="97" t="s">
        <v>295</v>
      </c>
      <c r="C40" s="98" t="s">
        <v>296</v>
      </c>
      <c r="D40" s="69">
        <v>69.86</v>
      </c>
      <c r="E40" s="102">
        <v>0</v>
      </c>
      <c r="F40" s="69">
        <v>69.86</v>
      </c>
      <c r="G40" s="45"/>
      <c r="H40" s="12"/>
      <c r="I40" s="50" t="s">
        <v>16</v>
      </c>
      <c r="J40" s="6"/>
      <c r="K40" s="6"/>
    </row>
    <row r="41" ht="48" spans="1:11">
      <c r="A41" s="68"/>
      <c r="B41" s="97" t="s">
        <v>297</v>
      </c>
      <c r="C41" s="109" t="s">
        <v>298</v>
      </c>
      <c r="D41" s="69">
        <v>168.91</v>
      </c>
      <c r="E41" s="102">
        <v>0</v>
      </c>
      <c r="F41" s="69">
        <v>168.91</v>
      </c>
      <c r="G41" s="50" t="s">
        <v>16</v>
      </c>
      <c r="I41" s="50"/>
      <c r="J41" s="17"/>
      <c r="K41" s="18"/>
    </row>
    <row r="42" spans="1:11">
      <c r="A42" s="26" t="s">
        <v>9</v>
      </c>
      <c r="B42" s="99"/>
      <c r="C42" s="100"/>
      <c r="D42" s="101">
        <f>SUM(D35:D41)</f>
        <v>1400.66</v>
      </c>
      <c r="E42" s="101">
        <f t="shared" ref="D42:F42" si="4">SUM(E35:E40)</f>
        <v>0</v>
      </c>
      <c r="F42" s="101">
        <f t="shared" si="4"/>
        <v>1231.75</v>
      </c>
      <c r="G42" s="45"/>
      <c r="H42" s="12"/>
      <c r="I42" s="12"/>
      <c r="J42" s="6"/>
      <c r="K42" s="6"/>
    </row>
    <row r="43" ht="36" spans="1:11">
      <c r="A43" s="110" t="s">
        <v>299</v>
      </c>
      <c r="B43" s="2"/>
      <c r="C43" s="98" t="s">
        <v>300</v>
      </c>
      <c r="D43" s="69">
        <v>283.23</v>
      </c>
      <c r="E43" s="69">
        <f>F43-D43</f>
        <v>4500</v>
      </c>
      <c r="F43" s="69">
        <v>4783.23</v>
      </c>
      <c r="G43" s="45"/>
      <c r="H43" s="12"/>
      <c r="I43" s="50" t="s">
        <v>16</v>
      </c>
      <c r="J43" s="6"/>
      <c r="K43" s="6"/>
    </row>
    <row r="44" spans="1:11">
      <c r="A44" s="111" t="s">
        <v>9</v>
      </c>
      <c r="B44" s="99"/>
      <c r="C44" s="100"/>
      <c r="D44" s="101">
        <v>283.23</v>
      </c>
      <c r="E44" s="101">
        <v>4500</v>
      </c>
      <c r="F44" s="101">
        <v>4783.23</v>
      </c>
      <c r="G44" s="45"/>
      <c r="H44" s="12"/>
      <c r="I44" s="12"/>
      <c r="J44" s="6"/>
      <c r="K44" s="6"/>
    </row>
    <row r="45" ht="36" spans="1:11">
      <c r="A45" s="66" t="s">
        <v>109</v>
      </c>
      <c r="B45" s="97" t="s">
        <v>301</v>
      </c>
      <c r="C45" s="98" t="s">
        <v>302</v>
      </c>
      <c r="D45" s="69">
        <v>48.86</v>
      </c>
      <c r="E45" s="69">
        <v>0</v>
      </c>
      <c r="F45" s="69">
        <v>48.86</v>
      </c>
      <c r="G45" s="45"/>
      <c r="H45" s="12"/>
      <c r="I45" s="51" t="s">
        <v>16</v>
      </c>
      <c r="J45" s="6"/>
      <c r="K45" s="6"/>
    </row>
    <row r="46" ht="36" spans="1:11">
      <c r="A46" s="68"/>
      <c r="B46" s="97" t="s">
        <v>303</v>
      </c>
      <c r="C46" s="98" t="s">
        <v>304</v>
      </c>
      <c r="D46" s="69">
        <v>82.4</v>
      </c>
      <c r="E46" s="69">
        <v>0</v>
      </c>
      <c r="F46" s="69">
        <v>82.4</v>
      </c>
      <c r="G46" s="45"/>
      <c r="H46" s="12"/>
      <c r="I46" s="51" t="s">
        <v>16</v>
      </c>
      <c r="J46" s="6"/>
      <c r="K46" s="6"/>
    </row>
    <row r="47" ht="36" spans="1:11">
      <c r="A47" s="68"/>
      <c r="B47" s="97" t="s">
        <v>305</v>
      </c>
      <c r="C47" s="98" t="s">
        <v>306</v>
      </c>
      <c r="D47" s="69">
        <v>45.89</v>
      </c>
      <c r="E47" s="69">
        <v>0</v>
      </c>
      <c r="F47" s="69">
        <v>45.89</v>
      </c>
      <c r="G47" s="45"/>
      <c r="H47" s="12"/>
      <c r="I47" s="51" t="s">
        <v>16</v>
      </c>
      <c r="J47" s="6"/>
      <c r="K47" s="6"/>
    </row>
    <row r="48" ht="36" spans="1:11">
      <c r="A48" s="68"/>
      <c r="B48" s="97" t="s">
        <v>307</v>
      </c>
      <c r="C48" s="98" t="s">
        <v>306</v>
      </c>
      <c r="D48" s="69">
        <v>83.59</v>
      </c>
      <c r="E48" s="69">
        <v>0</v>
      </c>
      <c r="F48" s="69">
        <v>83.59</v>
      </c>
      <c r="G48" s="45"/>
      <c r="H48" s="12"/>
      <c r="I48" s="51" t="s">
        <v>16</v>
      </c>
      <c r="J48" s="6"/>
      <c r="K48" s="6"/>
    </row>
    <row r="49" ht="36" spans="1:11">
      <c r="A49" s="68"/>
      <c r="B49" s="97" t="s">
        <v>308</v>
      </c>
      <c r="C49" s="98" t="s">
        <v>306</v>
      </c>
      <c r="D49" s="69">
        <v>80.41</v>
      </c>
      <c r="E49" s="69">
        <v>0</v>
      </c>
      <c r="F49" s="69">
        <v>80.41</v>
      </c>
      <c r="G49" s="45"/>
      <c r="H49" s="12"/>
      <c r="I49" s="51" t="s">
        <v>16</v>
      </c>
      <c r="J49" s="6"/>
      <c r="K49" s="6"/>
    </row>
    <row r="50" ht="36" spans="1:11">
      <c r="A50" s="68"/>
      <c r="B50" s="97" t="s">
        <v>309</v>
      </c>
      <c r="C50" s="98" t="s">
        <v>306</v>
      </c>
      <c r="D50" s="69">
        <v>41.1</v>
      </c>
      <c r="E50" s="69">
        <v>0</v>
      </c>
      <c r="F50" s="69">
        <v>41.1</v>
      </c>
      <c r="G50" s="45"/>
      <c r="H50" s="12"/>
      <c r="I50" s="51" t="s">
        <v>16</v>
      </c>
      <c r="J50" s="6"/>
      <c r="K50" s="6"/>
    </row>
    <row r="51" ht="24" spans="1:11">
      <c r="A51" s="68"/>
      <c r="B51" s="97" t="s">
        <v>310</v>
      </c>
      <c r="C51" s="98" t="s">
        <v>311</v>
      </c>
      <c r="D51" s="69">
        <v>154.33</v>
      </c>
      <c r="E51" s="69">
        <v>0</v>
      </c>
      <c r="F51" s="69">
        <v>154.33</v>
      </c>
      <c r="G51" s="45"/>
      <c r="H51" s="12"/>
      <c r="I51" s="51" t="s">
        <v>16</v>
      </c>
      <c r="J51" s="6"/>
      <c r="K51" s="6"/>
    </row>
    <row r="52" ht="36" spans="1:11">
      <c r="A52" s="68"/>
      <c r="B52" s="97" t="s">
        <v>312</v>
      </c>
      <c r="C52" s="98" t="s">
        <v>313</v>
      </c>
      <c r="D52" s="69">
        <v>19.52</v>
      </c>
      <c r="E52" s="69">
        <v>0</v>
      </c>
      <c r="F52" s="69">
        <v>19.52</v>
      </c>
      <c r="G52" s="45"/>
      <c r="H52" s="12"/>
      <c r="I52" s="51" t="s">
        <v>16</v>
      </c>
      <c r="J52" s="6"/>
      <c r="K52" s="6"/>
    </row>
    <row r="53" ht="36" spans="1:11">
      <c r="A53" s="68"/>
      <c r="B53" s="97" t="s">
        <v>314</v>
      </c>
      <c r="C53" s="98" t="s">
        <v>313</v>
      </c>
      <c r="D53" s="69">
        <v>250.74</v>
      </c>
      <c r="E53" s="69">
        <v>0</v>
      </c>
      <c r="F53" s="69">
        <v>250.74</v>
      </c>
      <c r="G53" s="45"/>
      <c r="H53" s="12"/>
      <c r="I53" s="51" t="s">
        <v>16</v>
      </c>
      <c r="J53" s="6"/>
      <c r="K53" s="6"/>
    </row>
    <row r="54" ht="36" spans="1:11">
      <c r="A54" s="68"/>
      <c r="B54" s="97" t="s">
        <v>315</v>
      </c>
      <c r="C54" s="98" t="s">
        <v>313</v>
      </c>
      <c r="D54" s="69">
        <v>64.96</v>
      </c>
      <c r="E54" s="69">
        <v>0</v>
      </c>
      <c r="F54" s="69">
        <v>64.96</v>
      </c>
      <c r="G54" s="45"/>
      <c r="H54" s="12"/>
      <c r="I54" s="51" t="s">
        <v>16</v>
      </c>
      <c r="J54" s="6"/>
      <c r="K54" s="6"/>
    </row>
    <row r="55" ht="36" spans="1:11">
      <c r="A55" s="68"/>
      <c r="B55" s="97" t="s">
        <v>316</v>
      </c>
      <c r="C55" s="98" t="s">
        <v>313</v>
      </c>
      <c r="D55" s="69">
        <v>37.7</v>
      </c>
      <c r="E55" s="69">
        <v>0</v>
      </c>
      <c r="F55" s="69">
        <v>37.7</v>
      </c>
      <c r="G55" s="45"/>
      <c r="H55" s="12"/>
      <c r="I55" s="51" t="s">
        <v>16</v>
      </c>
      <c r="J55" s="6"/>
      <c r="K55" s="6"/>
    </row>
    <row r="56" ht="36" spans="1:11">
      <c r="A56" s="68"/>
      <c r="B56" s="97" t="s">
        <v>317</v>
      </c>
      <c r="C56" s="98" t="s">
        <v>313</v>
      </c>
      <c r="D56" s="69">
        <v>54.13</v>
      </c>
      <c r="E56" s="69">
        <v>0</v>
      </c>
      <c r="F56" s="69">
        <v>54.13</v>
      </c>
      <c r="G56" s="45"/>
      <c r="H56" s="12"/>
      <c r="I56" s="51" t="s">
        <v>16</v>
      </c>
      <c r="J56" s="6"/>
      <c r="K56" s="6"/>
    </row>
    <row r="57" ht="36" spans="1:11">
      <c r="A57" s="68"/>
      <c r="B57" s="97" t="s">
        <v>318</v>
      </c>
      <c r="C57" s="98" t="s">
        <v>313</v>
      </c>
      <c r="D57" s="69">
        <v>182.97</v>
      </c>
      <c r="E57" s="69">
        <v>0</v>
      </c>
      <c r="F57" s="69">
        <v>182.97</v>
      </c>
      <c r="G57" s="45"/>
      <c r="H57" s="12"/>
      <c r="I57" s="51" t="s">
        <v>16</v>
      </c>
      <c r="J57" s="6"/>
      <c r="K57" s="6"/>
    </row>
    <row r="58" ht="36" spans="1:11">
      <c r="A58" s="68"/>
      <c r="B58" s="97" t="s">
        <v>319</v>
      </c>
      <c r="C58" s="98" t="s">
        <v>313</v>
      </c>
      <c r="D58" s="69">
        <v>200</v>
      </c>
      <c r="E58" s="69">
        <v>0</v>
      </c>
      <c r="F58" s="69">
        <v>200</v>
      </c>
      <c r="G58" s="45"/>
      <c r="H58" s="12"/>
      <c r="I58" s="51" t="s">
        <v>16</v>
      </c>
      <c r="J58" s="6"/>
      <c r="K58" s="6"/>
    </row>
    <row r="59" ht="36" spans="1:11">
      <c r="A59" s="68"/>
      <c r="B59" s="97" t="s">
        <v>320</v>
      </c>
      <c r="C59" s="98" t="s">
        <v>313</v>
      </c>
      <c r="D59" s="69">
        <v>135.39</v>
      </c>
      <c r="E59" s="69">
        <v>0</v>
      </c>
      <c r="F59" s="69">
        <v>135.39</v>
      </c>
      <c r="G59" s="45"/>
      <c r="H59" s="12"/>
      <c r="I59" s="51" t="s">
        <v>16</v>
      </c>
      <c r="J59" s="6"/>
      <c r="K59" s="6"/>
    </row>
    <row r="60" ht="36" spans="1:11">
      <c r="A60" s="68"/>
      <c r="B60" s="97" t="s">
        <v>321</v>
      </c>
      <c r="C60" s="98" t="s">
        <v>322</v>
      </c>
      <c r="D60" s="69">
        <v>363.07</v>
      </c>
      <c r="E60" s="69">
        <v>0</v>
      </c>
      <c r="F60" s="69">
        <v>363.07</v>
      </c>
      <c r="G60" s="45"/>
      <c r="H60" s="12"/>
      <c r="I60" s="51" t="s">
        <v>16</v>
      </c>
      <c r="J60" s="6"/>
      <c r="K60" s="6"/>
    </row>
    <row r="61" ht="24" spans="1:11">
      <c r="A61" s="68"/>
      <c r="B61" s="97" t="s">
        <v>323</v>
      </c>
      <c r="C61" s="98" t="s">
        <v>324</v>
      </c>
      <c r="D61" s="69">
        <v>164.65</v>
      </c>
      <c r="E61" s="69">
        <v>585.35</v>
      </c>
      <c r="F61" s="69">
        <v>750</v>
      </c>
      <c r="G61" s="45"/>
      <c r="H61" s="12"/>
      <c r="I61" s="51"/>
      <c r="J61" s="6" t="s">
        <v>325</v>
      </c>
      <c r="K61" s="6"/>
    </row>
    <row r="62" ht="36" spans="1:11">
      <c r="A62" s="70"/>
      <c r="B62" s="112" t="s">
        <v>120</v>
      </c>
      <c r="C62" s="113" t="s">
        <v>326</v>
      </c>
      <c r="D62" s="69">
        <v>265.804068</v>
      </c>
      <c r="E62" s="69">
        <v>0</v>
      </c>
      <c r="F62" s="69">
        <v>265.804068</v>
      </c>
      <c r="G62" s="45"/>
      <c r="H62" s="12"/>
      <c r="I62" s="51" t="s">
        <v>16</v>
      </c>
      <c r="J62" s="17"/>
      <c r="K62" s="18"/>
    </row>
    <row r="63" spans="1:11">
      <c r="A63" s="26" t="s">
        <v>9</v>
      </c>
      <c r="B63" s="99"/>
      <c r="C63" s="114"/>
      <c r="D63" s="101">
        <f>SUM(D45:D62)</f>
        <v>2275.514068</v>
      </c>
      <c r="E63" s="101">
        <f t="shared" ref="D63:F63" si="5">SUM(E45:E61)</f>
        <v>585.35</v>
      </c>
      <c r="F63" s="101">
        <f t="shared" si="5"/>
        <v>2595.06</v>
      </c>
      <c r="G63" s="45"/>
      <c r="H63" s="12"/>
      <c r="I63" s="12"/>
      <c r="J63" s="6"/>
      <c r="K63" s="6"/>
    </row>
    <row r="64" ht="36" spans="1:11">
      <c r="A64" s="66" t="s">
        <v>167</v>
      </c>
      <c r="B64" s="97" t="s">
        <v>327</v>
      </c>
      <c r="C64" s="115" t="s">
        <v>328</v>
      </c>
      <c r="D64" s="69">
        <v>7.4002</v>
      </c>
      <c r="E64" s="69">
        <v>0</v>
      </c>
      <c r="F64" s="69">
        <v>7.4002</v>
      </c>
      <c r="G64" s="45"/>
      <c r="H64" s="12"/>
      <c r="I64" s="49" t="s">
        <v>16</v>
      </c>
      <c r="J64" s="6"/>
      <c r="K64" s="6"/>
    </row>
    <row r="65" ht="36" spans="1:11">
      <c r="A65" s="68"/>
      <c r="B65" s="97" t="s">
        <v>208</v>
      </c>
      <c r="C65" s="115" t="s">
        <v>328</v>
      </c>
      <c r="D65" s="69">
        <v>148</v>
      </c>
      <c r="E65" s="69">
        <v>0</v>
      </c>
      <c r="F65" s="69">
        <v>148</v>
      </c>
      <c r="G65" s="45"/>
      <c r="H65" s="12"/>
      <c r="I65" s="49" t="s">
        <v>16</v>
      </c>
      <c r="J65" s="6"/>
      <c r="K65" s="6"/>
    </row>
    <row r="66" ht="36" spans="1:11">
      <c r="A66" s="68"/>
      <c r="B66" s="97" t="s">
        <v>329</v>
      </c>
      <c r="C66" s="115" t="s">
        <v>328</v>
      </c>
      <c r="D66" s="69">
        <v>10.3901</v>
      </c>
      <c r="E66" s="69">
        <v>0</v>
      </c>
      <c r="F66" s="69">
        <v>10.3901</v>
      </c>
      <c r="G66" s="45"/>
      <c r="H66" s="12"/>
      <c r="I66" s="49" t="s">
        <v>16</v>
      </c>
      <c r="J66" s="6"/>
      <c r="K66" s="6"/>
    </row>
    <row r="67" ht="36" spans="1:11">
      <c r="A67" s="68"/>
      <c r="B67" s="97" t="s">
        <v>212</v>
      </c>
      <c r="C67" s="116" t="s">
        <v>330</v>
      </c>
      <c r="D67" s="117">
        <v>304.0891</v>
      </c>
      <c r="E67" s="117">
        <v>0</v>
      </c>
      <c r="F67" s="117">
        <v>304.0891</v>
      </c>
      <c r="G67" s="45"/>
      <c r="H67" s="12"/>
      <c r="I67" s="49" t="s">
        <v>16</v>
      </c>
      <c r="J67" s="6"/>
      <c r="K67" s="6"/>
    </row>
    <row r="68" ht="36" spans="1:11">
      <c r="A68" s="68"/>
      <c r="B68" s="97" t="s">
        <v>331</v>
      </c>
      <c r="C68" s="115" t="s">
        <v>328</v>
      </c>
      <c r="D68" s="69">
        <v>113.1396</v>
      </c>
      <c r="E68" s="69">
        <v>0</v>
      </c>
      <c r="F68" s="69">
        <v>113.1396</v>
      </c>
      <c r="G68" s="45"/>
      <c r="H68" s="12"/>
      <c r="I68" s="49" t="s">
        <v>16</v>
      </c>
      <c r="J68" s="6"/>
      <c r="K68" s="6"/>
    </row>
    <row r="69" ht="36" spans="1:11">
      <c r="A69" s="68"/>
      <c r="B69" s="97" t="s">
        <v>332</v>
      </c>
      <c r="C69" s="115" t="s">
        <v>328</v>
      </c>
      <c r="D69" s="69">
        <v>44.5867</v>
      </c>
      <c r="E69" s="69">
        <v>0</v>
      </c>
      <c r="F69" s="69">
        <v>44.5867</v>
      </c>
      <c r="G69" s="45"/>
      <c r="H69" s="12"/>
      <c r="I69" s="49" t="s">
        <v>16</v>
      </c>
      <c r="J69" s="6"/>
      <c r="K69" s="6"/>
    </row>
    <row r="70" ht="36" spans="1:11">
      <c r="A70" s="68"/>
      <c r="B70" s="97" t="s">
        <v>180</v>
      </c>
      <c r="C70" s="115" t="s">
        <v>328</v>
      </c>
      <c r="D70" s="69">
        <v>35.3404</v>
      </c>
      <c r="E70" s="69">
        <v>0</v>
      </c>
      <c r="F70" s="69">
        <v>35.3404</v>
      </c>
      <c r="G70" s="45"/>
      <c r="H70" s="12"/>
      <c r="I70" s="49" t="s">
        <v>16</v>
      </c>
      <c r="J70" s="6"/>
      <c r="K70" s="6"/>
    </row>
    <row r="71" ht="36" spans="1:11">
      <c r="A71" s="68"/>
      <c r="B71" s="97" t="s">
        <v>333</v>
      </c>
      <c r="C71" s="115" t="s">
        <v>328</v>
      </c>
      <c r="D71" s="69">
        <v>0.7299</v>
      </c>
      <c r="E71" s="69">
        <v>0</v>
      </c>
      <c r="F71" s="69">
        <v>0.7299</v>
      </c>
      <c r="G71" s="45"/>
      <c r="H71" s="12"/>
      <c r="I71" s="49" t="s">
        <v>16</v>
      </c>
      <c r="J71" s="6"/>
      <c r="K71" s="6"/>
    </row>
    <row r="72" ht="36" spans="1:11">
      <c r="A72" s="68"/>
      <c r="B72" s="97" t="s">
        <v>334</v>
      </c>
      <c r="C72" s="115" t="s">
        <v>328</v>
      </c>
      <c r="D72" s="69">
        <v>115.8162</v>
      </c>
      <c r="E72" s="69">
        <v>0</v>
      </c>
      <c r="F72" s="69">
        <v>115.8162</v>
      </c>
      <c r="G72" s="45"/>
      <c r="H72" s="12"/>
      <c r="I72" s="49" t="s">
        <v>16</v>
      </c>
      <c r="J72" s="6"/>
      <c r="K72" s="6"/>
    </row>
    <row r="73" ht="36" spans="1:11">
      <c r="A73" s="68"/>
      <c r="B73" s="97" t="s">
        <v>335</v>
      </c>
      <c r="C73" s="115" t="s">
        <v>336</v>
      </c>
      <c r="D73" s="69">
        <v>8.0293</v>
      </c>
      <c r="E73" s="69">
        <v>0</v>
      </c>
      <c r="F73" s="69">
        <v>8.0293</v>
      </c>
      <c r="G73" s="45"/>
      <c r="H73" s="12"/>
      <c r="I73" s="49" t="s">
        <v>16</v>
      </c>
      <c r="J73" s="6"/>
      <c r="K73" s="6"/>
    </row>
    <row r="74" ht="36" spans="1:11">
      <c r="A74" s="68"/>
      <c r="B74" s="97" t="s">
        <v>337</v>
      </c>
      <c r="C74" s="115" t="s">
        <v>328</v>
      </c>
      <c r="D74" s="69">
        <v>32.847</v>
      </c>
      <c r="E74" s="69">
        <v>0</v>
      </c>
      <c r="F74" s="69">
        <v>32.847</v>
      </c>
      <c r="G74" s="45"/>
      <c r="H74" s="12"/>
      <c r="I74" s="49" t="s">
        <v>16</v>
      </c>
      <c r="J74" s="6"/>
      <c r="K74" s="6"/>
    </row>
    <row r="75" ht="36" spans="1:11">
      <c r="A75" s="68"/>
      <c r="B75" s="97" t="s">
        <v>338</v>
      </c>
      <c r="C75" s="115" t="s">
        <v>328</v>
      </c>
      <c r="D75" s="69">
        <v>16.7885</v>
      </c>
      <c r="E75" s="69">
        <v>0</v>
      </c>
      <c r="F75" s="69">
        <v>16.7885</v>
      </c>
      <c r="G75" s="45"/>
      <c r="H75" s="12"/>
      <c r="I75" s="49" t="s">
        <v>16</v>
      </c>
      <c r="J75" s="6"/>
      <c r="K75" s="6"/>
    </row>
    <row r="76" ht="36" spans="1:11">
      <c r="A76" s="68"/>
      <c r="B76" s="97" t="s">
        <v>339</v>
      </c>
      <c r="C76" s="115" t="s">
        <v>328</v>
      </c>
      <c r="D76" s="69">
        <v>27.7375</v>
      </c>
      <c r="E76" s="69">
        <v>0</v>
      </c>
      <c r="F76" s="69">
        <v>27.7375</v>
      </c>
      <c r="G76" s="45"/>
      <c r="H76" s="12"/>
      <c r="I76" s="49" t="s">
        <v>16</v>
      </c>
      <c r="J76" s="6"/>
      <c r="K76" s="6"/>
    </row>
    <row r="77" ht="36" spans="1:11">
      <c r="A77" s="68"/>
      <c r="B77" s="97" t="s">
        <v>340</v>
      </c>
      <c r="C77" s="115" t="s">
        <v>328</v>
      </c>
      <c r="D77" s="69">
        <v>166.2424</v>
      </c>
      <c r="E77" s="69">
        <v>0</v>
      </c>
      <c r="F77" s="69">
        <v>166.2424</v>
      </c>
      <c r="G77" s="45"/>
      <c r="H77" s="12"/>
      <c r="I77" s="49" t="s">
        <v>16</v>
      </c>
      <c r="J77" s="6"/>
      <c r="K77" s="6"/>
    </row>
    <row r="78" ht="36" spans="1:11">
      <c r="A78" s="68"/>
      <c r="B78" s="97" t="s">
        <v>341</v>
      </c>
      <c r="C78" s="115" t="s">
        <v>328</v>
      </c>
      <c r="D78" s="69">
        <v>141.1509</v>
      </c>
      <c r="E78" s="69">
        <v>0</v>
      </c>
      <c r="F78" s="69">
        <v>141.1509</v>
      </c>
      <c r="G78" s="45"/>
      <c r="H78" s="12"/>
      <c r="I78" s="49" t="s">
        <v>16</v>
      </c>
      <c r="J78" s="6"/>
      <c r="K78" s="6"/>
    </row>
    <row r="79" ht="36" spans="1:11">
      <c r="A79" s="68"/>
      <c r="B79" s="97" t="s">
        <v>342</v>
      </c>
      <c r="C79" s="115" t="s">
        <v>328</v>
      </c>
      <c r="D79" s="69">
        <v>38.8995</v>
      </c>
      <c r="E79" s="69">
        <v>0</v>
      </c>
      <c r="F79" s="69">
        <v>38.8995</v>
      </c>
      <c r="G79" s="45"/>
      <c r="H79" s="12"/>
      <c r="I79" s="49" t="s">
        <v>16</v>
      </c>
      <c r="J79" s="6"/>
      <c r="K79" s="6"/>
    </row>
    <row r="80" ht="36" spans="1:11">
      <c r="A80" s="68"/>
      <c r="B80" s="97" t="s">
        <v>343</v>
      </c>
      <c r="C80" s="115" t="s">
        <v>328</v>
      </c>
      <c r="D80" s="69">
        <v>137.9574</v>
      </c>
      <c r="E80" s="69">
        <v>0</v>
      </c>
      <c r="F80" s="69">
        <v>137.9574</v>
      </c>
      <c r="G80" s="45"/>
      <c r="H80" s="12"/>
      <c r="I80" s="49" t="s">
        <v>16</v>
      </c>
      <c r="J80" s="6"/>
      <c r="K80" s="6"/>
    </row>
    <row r="81" ht="36" spans="1:11">
      <c r="A81" s="68"/>
      <c r="B81" s="97" t="s">
        <v>344</v>
      </c>
      <c r="C81" s="115" t="s">
        <v>328</v>
      </c>
      <c r="D81" s="69">
        <v>19.5866</v>
      </c>
      <c r="E81" s="69">
        <v>0</v>
      </c>
      <c r="F81" s="69">
        <v>19.5866</v>
      </c>
      <c r="G81" s="45"/>
      <c r="H81" s="12"/>
      <c r="I81" s="49" t="s">
        <v>16</v>
      </c>
      <c r="J81" s="6"/>
      <c r="K81" s="6"/>
    </row>
    <row r="82" ht="36" spans="1:11">
      <c r="A82" s="68"/>
      <c r="B82" s="97" t="s">
        <v>182</v>
      </c>
      <c r="C82" s="115" t="s">
        <v>330</v>
      </c>
      <c r="D82" s="69">
        <v>18.365</v>
      </c>
      <c r="E82" s="69">
        <v>0</v>
      </c>
      <c r="F82" s="69">
        <v>18.365</v>
      </c>
      <c r="G82" s="45"/>
      <c r="H82" s="12"/>
      <c r="I82" s="49" t="s">
        <v>16</v>
      </c>
      <c r="J82" s="6"/>
      <c r="K82" s="6"/>
    </row>
    <row r="83" ht="48" spans="1:11">
      <c r="A83" s="68"/>
      <c r="B83" s="97" t="s">
        <v>345</v>
      </c>
      <c r="C83" s="115" t="s">
        <v>346</v>
      </c>
      <c r="D83" s="69">
        <v>32.847</v>
      </c>
      <c r="E83" s="69">
        <v>0</v>
      </c>
      <c r="F83" s="69">
        <v>32.847</v>
      </c>
      <c r="G83" s="45"/>
      <c r="H83" s="12"/>
      <c r="I83" s="49" t="s">
        <v>16</v>
      </c>
      <c r="J83" s="6"/>
      <c r="K83" s="6"/>
    </row>
    <row r="84" ht="36" spans="1:11">
      <c r="A84" s="68"/>
      <c r="B84" s="97" t="s">
        <v>347</v>
      </c>
      <c r="C84" s="115" t="s">
        <v>328</v>
      </c>
      <c r="D84" s="69">
        <v>7.2993</v>
      </c>
      <c r="E84" s="69">
        <v>0</v>
      </c>
      <c r="F84" s="69">
        <v>7.2993</v>
      </c>
      <c r="G84" s="45"/>
      <c r="H84" s="12"/>
      <c r="I84" s="49" t="s">
        <v>16</v>
      </c>
      <c r="J84" s="6"/>
      <c r="K84" s="6"/>
    </row>
    <row r="85" ht="36" spans="1:11">
      <c r="A85" s="68"/>
      <c r="B85" s="97" t="s">
        <v>348</v>
      </c>
      <c r="C85" s="116" t="s">
        <v>349</v>
      </c>
      <c r="D85" s="117">
        <v>90.6639</v>
      </c>
      <c r="E85" s="117">
        <v>0</v>
      </c>
      <c r="F85" s="117">
        <v>90.6639</v>
      </c>
      <c r="G85" s="45"/>
      <c r="H85" s="12"/>
      <c r="I85" s="49" t="s">
        <v>16</v>
      </c>
      <c r="J85" s="6"/>
      <c r="K85" s="6"/>
    </row>
    <row r="86" ht="36" spans="1:11">
      <c r="A86" s="68"/>
      <c r="B86" s="97" t="s">
        <v>350</v>
      </c>
      <c r="C86" s="116" t="s">
        <v>330</v>
      </c>
      <c r="D86" s="117">
        <v>683.2791</v>
      </c>
      <c r="E86" s="117">
        <v>0</v>
      </c>
      <c r="F86" s="117">
        <v>683.2791</v>
      </c>
      <c r="G86" s="45"/>
      <c r="H86" s="12"/>
      <c r="I86" s="49" t="s">
        <v>16</v>
      </c>
      <c r="J86" s="6"/>
      <c r="K86" s="6"/>
    </row>
    <row r="87" ht="36" spans="1:11">
      <c r="A87" s="68"/>
      <c r="B87" s="97" t="s">
        <v>351</v>
      </c>
      <c r="C87" s="115" t="s">
        <v>328</v>
      </c>
      <c r="D87" s="69">
        <v>93.6444</v>
      </c>
      <c r="E87" s="69">
        <v>0</v>
      </c>
      <c r="F87" s="69">
        <v>93.6444</v>
      </c>
      <c r="G87" s="45"/>
      <c r="H87" s="12"/>
      <c r="I87" s="49" t="s">
        <v>16</v>
      </c>
      <c r="J87" s="6"/>
      <c r="K87" s="6"/>
    </row>
    <row r="88" ht="36" spans="1:11">
      <c r="A88" s="68"/>
      <c r="B88" s="97" t="s">
        <v>352</v>
      </c>
      <c r="C88" s="115" t="s">
        <v>328</v>
      </c>
      <c r="D88" s="69">
        <v>94.3744</v>
      </c>
      <c r="E88" s="69">
        <v>0</v>
      </c>
      <c r="F88" s="69">
        <v>94.3744</v>
      </c>
      <c r="G88" s="45"/>
      <c r="H88" s="12"/>
      <c r="I88" s="49" t="s">
        <v>16</v>
      </c>
      <c r="J88" s="6"/>
      <c r="K88" s="6"/>
    </row>
    <row r="89" ht="36" spans="1:11">
      <c r="A89" s="68"/>
      <c r="B89" s="97" t="s">
        <v>353</v>
      </c>
      <c r="C89" s="115" t="s">
        <v>328</v>
      </c>
      <c r="D89" s="69">
        <v>53.1028</v>
      </c>
      <c r="E89" s="69">
        <v>0</v>
      </c>
      <c r="F89" s="69">
        <v>53.1028</v>
      </c>
      <c r="G89" s="45"/>
      <c r="H89" s="12"/>
      <c r="I89" s="49" t="s">
        <v>16</v>
      </c>
      <c r="J89" s="6"/>
      <c r="K89" s="6"/>
    </row>
    <row r="90" ht="36" spans="1:11">
      <c r="A90" s="68"/>
      <c r="B90" s="97" t="s">
        <v>224</v>
      </c>
      <c r="C90" s="115" t="s">
        <v>328</v>
      </c>
      <c r="D90" s="69">
        <v>80.3054</v>
      </c>
      <c r="E90" s="69">
        <v>0</v>
      </c>
      <c r="F90" s="69">
        <v>80.3054</v>
      </c>
      <c r="G90" s="45"/>
      <c r="H90" s="12"/>
      <c r="I90" s="49" t="s">
        <v>16</v>
      </c>
      <c r="J90" s="6"/>
      <c r="K90" s="6"/>
    </row>
    <row r="91" ht="36" spans="1:11">
      <c r="A91" s="68"/>
      <c r="B91" s="97" t="s">
        <v>354</v>
      </c>
      <c r="C91" s="115" t="s">
        <v>328</v>
      </c>
      <c r="D91" s="69">
        <v>56.0225</v>
      </c>
      <c r="E91" s="69">
        <v>0</v>
      </c>
      <c r="F91" s="69">
        <v>56.0225</v>
      </c>
      <c r="G91" s="49" t="s">
        <v>16</v>
      </c>
      <c r="H91" s="12"/>
      <c r="I91" s="12"/>
      <c r="J91" s="6"/>
      <c r="K91" s="6"/>
    </row>
    <row r="92" ht="24" spans="1:11">
      <c r="A92" s="68"/>
      <c r="B92" s="97" t="s">
        <v>355</v>
      </c>
      <c r="C92" s="115" t="s">
        <v>356</v>
      </c>
      <c r="D92" s="69">
        <v>45</v>
      </c>
      <c r="E92" s="69">
        <v>0</v>
      </c>
      <c r="F92" s="69">
        <v>45</v>
      </c>
      <c r="G92" s="45"/>
      <c r="H92" s="12"/>
      <c r="I92" s="49" t="s">
        <v>16</v>
      </c>
      <c r="J92" s="6"/>
      <c r="K92" s="6"/>
    </row>
    <row r="93" ht="60" spans="1:11">
      <c r="A93" s="68"/>
      <c r="B93" s="97" t="s">
        <v>357</v>
      </c>
      <c r="C93" s="29" t="s">
        <v>358</v>
      </c>
      <c r="D93" s="69">
        <f>160.95+17.41+17.41</f>
        <v>195.77</v>
      </c>
      <c r="E93" s="69">
        <v>0</v>
      </c>
      <c r="F93" s="69">
        <f>D93+E93</f>
        <v>195.77</v>
      </c>
      <c r="G93" s="45"/>
      <c r="H93" s="12"/>
      <c r="I93" s="49" t="s">
        <v>16</v>
      </c>
      <c r="J93" s="6"/>
      <c r="K93" s="6"/>
    </row>
    <row r="94" ht="36" spans="1:11">
      <c r="A94" s="70"/>
      <c r="B94" s="97" t="s">
        <v>359</v>
      </c>
      <c r="C94" s="29" t="s">
        <v>328</v>
      </c>
      <c r="D94" s="69">
        <f>69.84+3.88+3.88</f>
        <v>77.6</v>
      </c>
      <c r="E94" s="69">
        <v>0</v>
      </c>
      <c r="F94" s="69">
        <f>D94+E94</f>
        <v>77.6</v>
      </c>
      <c r="G94" s="45"/>
      <c r="H94" s="12"/>
      <c r="I94" s="49" t="s">
        <v>16</v>
      </c>
      <c r="J94" s="6"/>
      <c r="K94" s="6"/>
    </row>
    <row r="95" spans="1:11">
      <c r="A95" s="26" t="s">
        <v>9</v>
      </c>
      <c r="B95" s="72"/>
      <c r="C95" s="72"/>
      <c r="D95" s="118">
        <f t="shared" ref="D95:F95" si="6">SUM(D64:D94)</f>
        <v>2897.0051</v>
      </c>
      <c r="E95" s="118">
        <f t="shared" si="6"/>
        <v>0</v>
      </c>
      <c r="F95" s="118">
        <f t="shared" si="6"/>
        <v>2897.0051</v>
      </c>
      <c r="G95" s="45"/>
      <c r="H95" s="12"/>
      <c r="I95" s="12"/>
      <c r="J95" s="6"/>
      <c r="K95" s="6"/>
    </row>
    <row r="96" ht="24" spans="1:11">
      <c r="A96" s="79" t="s">
        <v>60</v>
      </c>
      <c r="B96" s="97" t="s">
        <v>360</v>
      </c>
      <c r="C96" s="119" t="s">
        <v>361</v>
      </c>
      <c r="D96" s="69">
        <v>2.201376</v>
      </c>
      <c r="E96" s="69">
        <v>0</v>
      </c>
      <c r="F96" s="69">
        <v>2.201376</v>
      </c>
      <c r="G96" s="46" t="s">
        <v>16</v>
      </c>
      <c r="H96" s="12"/>
      <c r="I96" s="12"/>
      <c r="J96" s="6"/>
      <c r="K96" s="6"/>
    </row>
    <row r="97" spans="1:11">
      <c r="A97" s="26" t="s">
        <v>9</v>
      </c>
      <c r="B97" s="72"/>
      <c r="C97" s="72"/>
      <c r="D97" s="118">
        <f t="shared" ref="D97:F97" si="7">D96</f>
        <v>2.201376</v>
      </c>
      <c r="E97" s="101">
        <f t="shared" si="7"/>
        <v>0</v>
      </c>
      <c r="F97" s="118">
        <f t="shared" si="7"/>
        <v>2.201376</v>
      </c>
      <c r="G97" s="45"/>
      <c r="H97" s="12"/>
      <c r="I97" s="12"/>
      <c r="J97" s="6"/>
      <c r="K97" s="6"/>
    </row>
    <row r="98" ht="72" spans="1:11">
      <c r="A98" s="79" t="s">
        <v>362</v>
      </c>
      <c r="B98" s="120"/>
      <c r="C98" s="121" t="s">
        <v>363</v>
      </c>
      <c r="D98" s="69">
        <v>2406.66</v>
      </c>
      <c r="E98" s="69">
        <v>0</v>
      </c>
      <c r="F98" s="69">
        <v>2406.66</v>
      </c>
      <c r="G98" s="45"/>
      <c r="H98" s="50" t="s">
        <v>16</v>
      </c>
      <c r="J98" s="6"/>
      <c r="K98" s="6"/>
    </row>
    <row r="99" ht="14.25" spans="1:11">
      <c r="A99" s="26" t="s">
        <v>9</v>
      </c>
      <c r="B99" s="122"/>
      <c r="C99" s="123"/>
      <c r="D99" s="118">
        <f t="shared" ref="D99:F99" si="8">D98</f>
        <v>2406.66</v>
      </c>
      <c r="E99" s="118">
        <f t="shared" si="8"/>
        <v>0</v>
      </c>
      <c r="F99" s="118">
        <f t="shared" si="8"/>
        <v>2406.66</v>
      </c>
      <c r="G99" s="45"/>
      <c r="H99" s="12"/>
      <c r="I99" s="12"/>
      <c r="J99" s="6"/>
      <c r="K99" s="6"/>
    </row>
    <row r="100" spans="1:11">
      <c r="A100" s="9" t="s">
        <v>241</v>
      </c>
      <c r="B100" s="9">
        <f>SUM(G100:K100)</f>
        <v>85</v>
      </c>
      <c r="C100" s="9"/>
      <c r="D100" s="9"/>
      <c r="E100" s="9"/>
      <c r="F100" s="9"/>
      <c r="G100" s="10">
        <v>3</v>
      </c>
      <c r="H100" s="10">
        <v>1</v>
      </c>
      <c r="I100" s="10">
        <v>80</v>
      </c>
      <c r="J100" s="9">
        <v>1</v>
      </c>
      <c r="K100" s="9"/>
    </row>
  </sheetData>
  <mergeCells count="121">
    <mergeCell ref="D3:F3"/>
    <mergeCell ref="G3:I3"/>
    <mergeCell ref="J5:K5"/>
    <mergeCell ref="J6:K6"/>
    <mergeCell ref="J7:K7"/>
    <mergeCell ref="J8:K8"/>
    <mergeCell ref="J9:K9"/>
    <mergeCell ref="B10:C10"/>
    <mergeCell ref="J10:K10"/>
    <mergeCell ref="J11:K11"/>
    <mergeCell ref="J12:K12"/>
    <mergeCell ref="J13:K13"/>
    <mergeCell ref="J14:K14"/>
    <mergeCell ref="J15:K15"/>
    <mergeCell ref="B16:C16"/>
    <mergeCell ref="J16:K16"/>
    <mergeCell ref="J17:K17"/>
    <mergeCell ref="J18:K18"/>
    <mergeCell ref="J19:K19"/>
    <mergeCell ref="J20:K20"/>
    <mergeCell ref="J21:K21"/>
    <mergeCell ref="B22:C22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B34:C34"/>
    <mergeCell ref="J34:K34"/>
    <mergeCell ref="J35:K35"/>
    <mergeCell ref="J36:K36"/>
    <mergeCell ref="J37:K37"/>
    <mergeCell ref="J38:K38"/>
    <mergeCell ref="J39:K39"/>
    <mergeCell ref="J40:K40"/>
    <mergeCell ref="J41:K41"/>
    <mergeCell ref="B42:C42"/>
    <mergeCell ref="J42:K42"/>
    <mergeCell ref="J43:K43"/>
    <mergeCell ref="B44:C44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J62:K62"/>
    <mergeCell ref="B63:C63"/>
    <mergeCell ref="J63:K63"/>
    <mergeCell ref="J64:K64"/>
    <mergeCell ref="J65:K65"/>
    <mergeCell ref="J66:K66"/>
    <mergeCell ref="J67:K67"/>
    <mergeCell ref="J68:K68"/>
    <mergeCell ref="J69:K69"/>
    <mergeCell ref="J70:K70"/>
    <mergeCell ref="J71:K71"/>
    <mergeCell ref="J72:K72"/>
    <mergeCell ref="J73:K73"/>
    <mergeCell ref="J74:K74"/>
    <mergeCell ref="J75:K75"/>
    <mergeCell ref="J76:K76"/>
    <mergeCell ref="J77:K77"/>
    <mergeCell ref="J78:K78"/>
    <mergeCell ref="J79:K79"/>
    <mergeCell ref="J80:K80"/>
    <mergeCell ref="J81:K81"/>
    <mergeCell ref="J82:K82"/>
    <mergeCell ref="J83:K83"/>
    <mergeCell ref="J84:K84"/>
    <mergeCell ref="J85:K85"/>
    <mergeCell ref="J86:K86"/>
    <mergeCell ref="J87:K87"/>
    <mergeCell ref="J88:K88"/>
    <mergeCell ref="J89:K89"/>
    <mergeCell ref="J90:K90"/>
    <mergeCell ref="J91:K91"/>
    <mergeCell ref="J92:K92"/>
    <mergeCell ref="J93:K93"/>
    <mergeCell ref="J94:K94"/>
    <mergeCell ref="B95:C95"/>
    <mergeCell ref="J95:K95"/>
    <mergeCell ref="J96:K96"/>
    <mergeCell ref="B97:C97"/>
    <mergeCell ref="J97:K97"/>
    <mergeCell ref="J98:K98"/>
    <mergeCell ref="B99:C99"/>
    <mergeCell ref="J99:K99"/>
    <mergeCell ref="B100:F100"/>
    <mergeCell ref="J100:K100"/>
    <mergeCell ref="A3:A4"/>
    <mergeCell ref="A5:A9"/>
    <mergeCell ref="A11:A15"/>
    <mergeCell ref="A17:A21"/>
    <mergeCell ref="A23:A33"/>
    <mergeCell ref="A35:A40"/>
    <mergeCell ref="A45:A62"/>
    <mergeCell ref="A64:A94"/>
    <mergeCell ref="B3:B4"/>
    <mergeCell ref="C3:C4"/>
    <mergeCell ref="B1:H2"/>
    <mergeCell ref="J3:K4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L7" sqref="L7:O17"/>
    </sheetView>
  </sheetViews>
  <sheetFormatPr defaultColWidth="9" defaultRowHeight="13.5"/>
  <cols>
    <col min="8" max="8" width="7.75" customWidth="1"/>
    <col min="9" max="9" width="7.875" customWidth="1"/>
  </cols>
  <sheetData>
    <row r="1" ht="25.5" spans="2:10">
      <c r="B1" s="1" t="s">
        <v>364</v>
      </c>
      <c r="C1" s="1"/>
      <c r="D1" s="1"/>
      <c r="E1" s="1"/>
      <c r="F1" s="1"/>
      <c r="G1" s="1"/>
      <c r="H1" s="1"/>
      <c r="I1" s="14"/>
      <c r="J1" s="14"/>
    </row>
    <row r="2" ht="25.5" spans="2:10">
      <c r="B2" s="1"/>
      <c r="C2" s="1"/>
      <c r="D2" s="1"/>
      <c r="E2" s="1"/>
      <c r="F2" s="1"/>
      <c r="G2" s="1"/>
      <c r="H2" s="1"/>
      <c r="I2" s="14"/>
      <c r="J2" s="14"/>
    </row>
    <row r="3" spans="1:10">
      <c r="A3" s="2" t="s">
        <v>1</v>
      </c>
      <c r="B3" s="2" t="s">
        <v>2</v>
      </c>
      <c r="C3" s="3" t="s">
        <v>3</v>
      </c>
      <c r="D3" s="4" t="s">
        <v>4</v>
      </c>
      <c r="E3" s="5"/>
      <c r="F3" s="56"/>
      <c r="G3" s="18" t="s">
        <v>5</v>
      </c>
      <c r="H3" s="6"/>
      <c r="I3" s="6"/>
      <c r="J3" s="6" t="s">
        <v>6</v>
      </c>
    </row>
    <row r="4" spans="1:10">
      <c r="A4" s="2"/>
      <c r="B4" s="2"/>
      <c r="C4" s="7"/>
      <c r="D4" s="8" t="s">
        <v>7</v>
      </c>
      <c r="E4" s="8" t="s">
        <v>8</v>
      </c>
      <c r="F4" s="8" t="s">
        <v>9</v>
      </c>
      <c r="G4" s="18" t="s">
        <v>10</v>
      </c>
      <c r="H4" s="6" t="s">
        <v>11</v>
      </c>
      <c r="I4" s="6" t="s">
        <v>12</v>
      </c>
      <c r="J4" s="6"/>
    </row>
    <row r="5" ht="54" spans="1:10">
      <c r="A5" s="79" t="s">
        <v>34</v>
      </c>
      <c r="B5" s="83" t="s">
        <v>365</v>
      </c>
      <c r="C5" s="59" t="s">
        <v>366</v>
      </c>
      <c r="D5" s="60">
        <v>50.86</v>
      </c>
      <c r="E5" s="61">
        <v>0</v>
      </c>
      <c r="F5" s="60">
        <v>50.86</v>
      </c>
      <c r="G5" s="45"/>
      <c r="H5" s="12"/>
      <c r="I5" s="50" t="s">
        <v>16</v>
      </c>
      <c r="J5" s="12"/>
    </row>
    <row r="6" ht="14.25" spans="1:10">
      <c r="A6" s="26" t="s">
        <v>9</v>
      </c>
      <c r="B6" s="63"/>
      <c r="C6" s="64"/>
      <c r="D6" s="84">
        <f t="shared" ref="D6:F6" si="0">SUM(D5:D5)</f>
        <v>50.86</v>
      </c>
      <c r="E6" s="84">
        <f t="shared" si="0"/>
        <v>0</v>
      </c>
      <c r="F6" s="84">
        <f t="shared" si="0"/>
        <v>50.86</v>
      </c>
      <c r="G6" s="45"/>
      <c r="H6" s="12"/>
      <c r="I6" s="12"/>
      <c r="J6" s="12"/>
    </row>
    <row r="7" ht="27" spans="1:10">
      <c r="A7" s="66" t="s">
        <v>135</v>
      </c>
      <c r="B7" s="85" t="s">
        <v>367</v>
      </c>
      <c r="C7" s="59" t="s">
        <v>368</v>
      </c>
      <c r="D7" s="60">
        <v>63</v>
      </c>
      <c r="E7" s="61">
        <v>0</v>
      </c>
      <c r="F7" s="60">
        <v>63</v>
      </c>
      <c r="G7" s="45"/>
      <c r="H7" s="12"/>
      <c r="I7" s="46" t="s">
        <v>16</v>
      </c>
      <c r="J7" s="12"/>
    </row>
    <row r="8" ht="40.5" spans="1:10">
      <c r="A8" s="68"/>
      <c r="B8" s="85" t="s">
        <v>369</v>
      </c>
      <c r="C8" s="59" t="s">
        <v>370</v>
      </c>
      <c r="D8" s="60">
        <v>27.03</v>
      </c>
      <c r="E8" s="61">
        <v>0</v>
      </c>
      <c r="F8" s="60">
        <v>27.03</v>
      </c>
      <c r="G8" s="45"/>
      <c r="H8" s="12"/>
      <c r="I8" s="46" t="s">
        <v>16</v>
      </c>
      <c r="J8" s="12"/>
    </row>
    <row r="9" ht="27" spans="1:10">
      <c r="A9" s="68"/>
      <c r="B9" s="85" t="s">
        <v>371</v>
      </c>
      <c r="C9" s="59" t="s">
        <v>372</v>
      </c>
      <c r="D9" s="60">
        <v>9.7</v>
      </c>
      <c r="E9" s="61"/>
      <c r="F9" s="60">
        <v>9.7</v>
      </c>
      <c r="G9" s="45"/>
      <c r="H9" s="12"/>
      <c r="I9" s="46" t="s">
        <v>16</v>
      </c>
      <c r="J9" s="12"/>
    </row>
    <row r="10" spans="1:10">
      <c r="A10" s="26" t="s">
        <v>9</v>
      </c>
      <c r="B10" s="71"/>
      <c r="C10" s="72"/>
      <c r="D10" s="86">
        <f>SUM(D7:D9)</f>
        <v>99.73</v>
      </c>
      <c r="E10" s="84">
        <f>SUM(E7:E8)</f>
        <v>0</v>
      </c>
      <c r="F10" s="86">
        <f>SUM(F7:F9)</f>
        <v>99.73</v>
      </c>
      <c r="G10" s="45"/>
      <c r="H10" s="12"/>
      <c r="I10" s="12"/>
      <c r="J10" s="12"/>
    </row>
    <row r="11" ht="14.25" spans="1:10">
      <c r="A11" s="66" t="s">
        <v>167</v>
      </c>
      <c r="B11" s="87" t="s">
        <v>373</v>
      </c>
      <c r="C11" s="72" t="s">
        <v>374</v>
      </c>
      <c r="D11" s="88">
        <v>30</v>
      </c>
      <c r="E11" s="88">
        <v>0</v>
      </c>
      <c r="F11" s="88">
        <v>30</v>
      </c>
      <c r="G11" s="45"/>
      <c r="H11" s="12"/>
      <c r="I11" s="49" t="s">
        <v>16</v>
      </c>
      <c r="J11" s="12"/>
    </row>
    <row r="12" ht="14.25" spans="1:10">
      <c r="A12" s="68"/>
      <c r="B12" s="87" t="s">
        <v>355</v>
      </c>
      <c r="C12" s="72" t="s">
        <v>375</v>
      </c>
      <c r="D12" s="88">
        <v>20</v>
      </c>
      <c r="E12" s="88">
        <v>0</v>
      </c>
      <c r="F12" s="88">
        <v>20</v>
      </c>
      <c r="G12" s="45"/>
      <c r="H12" s="12"/>
      <c r="I12" s="49" t="s">
        <v>16</v>
      </c>
      <c r="J12" s="12"/>
    </row>
    <row r="13" ht="14.25" spans="1:10">
      <c r="A13" s="68"/>
      <c r="B13" s="87" t="s">
        <v>376</v>
      </c>
      <c r="C13" s="72" t="s">
        <v>377</v>
      </c>
      <c r="D13" s="88">
        <v>9.95</v>
      </c>
      <c r="E13" s="88">
        <v>0</v>
      </c>
      <c r="F13" s="88">
        <v>9.95</v>
      </c>
      <c r="G13" s="45"/>
      <c r="H13" s="12"/>
      <c r="I13" s="49" t="s">
        <v>16</v>
      </c>
      <c r="J13" s="12"/>
    </row>
    <row r="14" ht="14.25" spans="1:10">
      <c r="A14" s="68"/>
      <c r="B14" s="87" t="s">
        <v>376</v>
      </c>
      <c r="C14" s="72" t="s">
        <v>378</v>
      </c>
      <c r="D14" s="88">
        <v>9.92</v>
      </c>
      <c r="E14" s="88">
        <v>0</v>
      </c>
      <c r="F14" s="88">
        <v>9.92</v>
      </c>
      <c r="G14" s="45"/>
      <c r="H14" s="12"/>
      <c r="I14" s="49" t="s">
        <v>16</v>
      </c>
      <c r="J14" s="12"/>
    </row>
    <row r="15" ht="14.25" spans="1:10">
      <c r="A15" s="68"/>
      <c r="B15" s="87" t="s">
        <v>376</v>
      </c>
      <c r="C15" s="72" t="s">
        <v>379</v>
      </c>
      <c r="D15" s="88">
        <v>9.8</v>
      </c>
      <c r="E15" s="88">
        <v>0</v>
      </c>
      <c r="F15" s="88">
        <v>9.8</v>
      </c>
      <c r="G15" s="45"/>
      <c r="H15" s="12"/>
      <c r="I15" s="49" t="s">
        <v>16</v>
      </c>
      <c r="J15" s="12"/>
    </row>
    <row r="16" ht="14.25" spans="1:10">
      <c r="A16" s="70"/>
      <c r="B16" s="87" t="s">
        <v>376</v>
      </c>
      <c r="C16" s="72" t="s">
        <v>380</v>
      </c>
      <c r="D16" s="88">
        <f>6.4926+0.3607+0.3607</f>
        <v>7.214</v>
      </c>
      <c r="E16" s="88">
        <v>0</v>
      </c>
      <c r="F16" s="88">
        <f>D16+E16</f>
        <v>7.214</v>
      </c>
      <c r="G16" s="45"/>
      <c r="H16" s="12"/>
      <c r="I16" s="49" t="s">
        <v>16</v>
      </c>
      <c r="J16" s="12"/>
    </row>
    <row r="17" spans="1:10">
      <c r="A17" s="26" t="s">
        <v>9</v>
      </c>
      <c r="B17" s="89"/>
      <c r="C17" s="87"/>
      <c r="D17" s="86">
        <f t="shared" ref="D17:F17" si="1">SUM(D11:D16)</f>
        <v>86.884</v>
      </c>
      <c r="E17" s="86">
        <f t="shared" si="1"/>
        <v>0</v>
      </c>
      <c r="F17" s="86">
        <f t="shared" si="1"/>
        <v>86.884</v>
      </c>
      <c r="G17" s="45"/>
      <c r="H17" s="12"/>
      <c r="I17" s="12"/>
      <c r="J17" s="12"/>
    </row>
    <row r="18" ht="14.25" spans="1:10">
      <c r="A18" s="79" t="s">
        <v>87</v>
      </c>
      <c r="B18" s="87" t="s">
        <v>381</v>
      </c>
      <c r="C18" s="72" t="s">
        <v>382</v>
      </c>
      <c r="D18" s="88">
        <v>8</v>
      </c>
      <c r="E18" s="88">
        <v>0</v>
      </c>
      <c r="F18" s="88">
        <v>8</v>
      </c>
      <c r="G18" s="45"/>
      <c r="H18" s="12"/>
      <c r="I18" s="96" t="s">
        <v>16</v>
      </c>
      <c r="J18" s="12"/>
    </row>
    <row r="19" spans="1:10">
      <c r="A19" s="26" t="s">
        <v>9</v>
      </c>
      <c r="B19" s="89"/>
      <c r="C19" s="87"/>
      <c r="D19" s="86">
        <v>8</v>
      </c>
      <c r="E19" s="84">
        <v>0</v>
      </c>
      <c r="F19" s="86">
        <v>8</v>
      </c>
      <c r="G19" s="45"/>
      <c r="H19" s="12"/>
      <c r="I19" s="12"/>
      <c r="J19" s="12"/>
    </row>
    <row r="20" spans="1:10">
      <c r="A20" s="79" t="s">
        <v>109</v>
      </c>
      <c r="B20" s="87" t="s">
        <v>319</v>
      </c>
      <c r="C20" s="72" t="s">
        <v>383</v>
      </c>
      <c r="D20" s="88">
        <v>90</v>
      </c>
      <c r="E20" s="88">
        <v>0</v>
      </c>
      <c r="F20" s="88">
        <v>90</v>
      </c>
      <c r="G20" s="45"/>
      <c r="H20" s="12"/>
      <c r="I20" s="12"/>
      <c r="J20" s="12" t="s">
        <v>384</v>
      </c>
    </row>
    <row r="21" ht="14.25" spans="1:10">
      <c r="A21" s="79"/>
      <c r="B21" s="87" t="s">
        <v>319</v>
      </c>
      <c r="C21" s="72" t="s">
        <v>385</v>
      </c>
      <c r="D21" s="88">
        <v>30</v>
      </c>
      <c r="E21" s="88">
        <v>0</v>
      </c>
      <c r="F21" s="88">
        <v>30</v>
      </c>
      <c r="G21" s="49" t="s">
        <v>16</v>
      </c>
      <c r="H21" s="12"/>
      <c r="I21" s="12"/>
      <c r="J21" s="12"/>
    </row>
    <row r="22" spans="1:10">
      <c r="A22" s="26" t="s">
        <v>9</v>
      </c>
      <c r="B22" s="71"/>
      <c r="C22" s="72"/>
      <c r="D22" s="86">
        <f>SUM(D20:D21)</f>
        <v>120</v>
      </c>
      <c r="E22" s="84">
        <v>0</v>
      </c>
      <c r="F22" s="86">
        <v>120</v>
      </c>
      <c r="G22" s="45"/>
      <c r="H22" s="12"/>
      <c r="I22" s="12"/>
      <c r="J22" s="12"/>
    </row>
    <row r="23" spans="1:10">
      <c r="A23" s="9" t="s">
        <v>241</v>
      </c>
      <c r="B23" s="9">
        <f>SUM(G23:J23)</f>
        <v>13</v>
      </c>
      <c r="C23" s="9"/>
      <c r="D23" s="9"/>
      <c r="E23" s="9"/>
      <c r="F23" s="9"/>
      <c r="G23" s="10">
        <v>1</v>
      </c>
      <c r="H23" s="10">
        <v>0</v>
      </c>
      <c r="I23" s="10">
        <v>11</v>
      </c>
      <c r="J23" s="53">
        <v>1</v>
      </c>
    </row>
    <row r="24" spans="1:6">
      <c r="A24" s="90"/>
      <c r="B24" s="91"/>
      <c r="C24" s="92"/>
      <c r="D24" s="93"/>
      <c r="E24" s="93"/>
      <c r="F24" s="93"/>
    </row>
    <row r="25" spans="1:6">
      <c r="A25" s="94"/>
      <c r="B25" s="95"/>
      <c r="C25" s="94"/>
      <c r="D25" s="94"/>
      <c r="E25" s="94"/>
      <c r="F25" s="94"/>
    </row>
  </sheetData>
  <mergeCells count="16">
    <mergeCell ref="D3:F3"/>
    <mergeCell ref="G3:I3"/>
    <mergeCell ref="B6:C6"/>
    <mergeCell ref="B10:C10"/>
    <mergeCell ref="B17:C17"/>
    <mergeCell ref="B19:C19"/>
    <mergeCell ref="B22:C22"/>
    <mergeCell ref="B23:F23"/>
    <mergeCell ref="A3:A4"/>
    <mergeCell ref="A7:A9"/>
    <mergeCell ref="A11:A16"/>
    <mergeCell ref="A20:A21"/>
    <mergeCell ref="B3:B4"/>
    <mergeCell ref="C3:C4"/>
    <mergeCell ref="J3:J4"/>
    <mergeCell ref="B1:H2"/>
  </mergeCells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L7" sqref="L7:P13"/>
    </sheetView>
  </sheetViews>
  <sheetFormatPr defaultColWidth="9" defaultRowHeight="13.5"/>
  <cols>
    <col min="8" max="8" width="8.375" customWidth="1"/>
    <col min="9" max="9" width="7.5" customWidth="1"/>
    <col min="13" max="13" width="11.5"/>
    <col min="15" max="15" width="11.5"/>
  </cols>
  <sheetData>
    <row r="1" ht="25.5" spans="2:10">
      <c r="B1" s="1" t="s">
        <v>386</v>
      </c>
      <c r="C1" s="1"/>
      <c r="D1" s="1"/>
      <c r="E1" s="1"/>
      <c r="F1" s="1"/>
      <c r="G1" s="1"/>
      <c r="H1" s="1"/>
      <c r="I1" s="14"/>
      <c r="J1" s="14"/>
    </row>
    <row r="2" ht="25.5" spans="2:10">
      <c r="B2" s="1"/>
      <c r="C2" s="1"/>
      <c r="D2" s="1"/>
      <c r="E2" s="1"/>
      <c r="F2" s="1"/>
      <c r="G2" s="1"/>
      <c r="H2" s="1"/>
      <c r="I2" s="14"/>
      <c r="J2" s="14"/>
    </row>
    <row r="3" spans="1:10">
      <c r="A3" s="2" t="s">
        <v>1</v>
      </c>
      <c r="B3" s="2" t="s">
        <v>2</v>
      </c>
      <c r="C3" s="3" t="s">
        <v>3</v>
      </c>
      <c r="D3" s="4" t="s">
        <v>4</v>
      </c>
      <c r="E3" s="5"/>
      <c r="F3" s="56"/>
      <c r="G3" s="18" t="s">
        <v>5</v>
      </c>
      <c r="H3" s="6"/>
      <c r="I3" s="6"/>
      <c r="J3" s="6" t="s">
        <v>6</v>
      </c>
    </row>
    <row r="4" spans="1:10">
      <c r="A4" s="2"/>
      <c r="B4" s="2"/>
      <c r="C4" s="7"/>
      <c r="D4" s="8" t="s">
        <v>7</v>
      </c>
      <c r="E4" s="8" t="s">
        <v>8</v>
      </c>
      <c r="F4" s="8" t="s">
        <v>9</v>
      </c>
      <c r="G4" s="18" t="s">
        <v>10</v>
      </c>
      <c r="H4" s="6" t="s">
        <v>11</v>
      </c>
      <c r="I4" s="6" t="s">
        <v>12</v>
      </c>
      <c r="J4" s="6"/>
    </row>
    <row r="5" ht="27" spans="1:10">
      <c r="A5" s="57" t="s">
        <v>135</v>
      </c>
      <c r="B5" s="58" t="s">
        <v>168</v>
      </c>
      <c r="C5" s="59" t="s">
        <v>387</v>
      </c>
      <c r="D5" s="60">
        <v>88.68</v>
      </c>
      <c r="E5" s="61">
        <v>46.32</v>
      </c>
      <c r="F5" s="60">
        <v>135</v>
      </c>
      <c r="G5" s="45"/>
      <c r="H5" s="12"/>
      <c r="I5" s="46" t="s">
        <v>16</v>
      </c>
      <c r="J5" s="12"/>
    </row>
    <row r="6" ht="27" spans="1:10">
      <c r="A6" s="62"/>
      <c r="B6" s="58" t="s">
        <v>266</v>
      </c>
      <c r="C6" s="59" t="s">
        <v>387</v>
      </c>
      <c r="D6" s="60">
        <v>7.915704</v>
      </c>
      <c r="E6" s="61">
        <v>0</v>
      </c>
      <c r="F6" s="60">
        <v>7.915704</v>
      </c>
      <c r="G6" s="45"/>
      <c r="H6" s="12"/>
      <c r="I6" s="46" t="s">
        <v>16</v>
      </c>
      <c r="J6" s="12"/>
    </row>
    <row r="7" ht="14.25" spans="1:10">
      <c r="A7" s="26" t="s">
        <v>9</v>
      </c>
      <c r="B7" s="63"/>
      <c r="C7" s="64"/>
      <c r="D7" s="65">
        <f t="shared" ref="D7:F7" si="0">SUM(D5:D6)</f>
        <v>96.595704</v>
      </c>
      <c r="E7" s="65">
        <f t="shared" si="0"/>
        <v>46.32</v>
      </c>
      <c r="F7" s="65">
        <f t="shared" si="0"/>
        <v>142.915704</v>
      </c>
      <c r="G7" s="45"/>
      <c r="H7" s="12"/>
      <c r="I7" s="12"/>
      <c r="J7" s="12"/>
    </row>
    <row r="8" ht="27" spans="1:10">
      <c r="A8" s="66" t="s">
        <v>167</v>
      </c>
      <c r="B8" s="58" t="s">
        <v>329</v>
      </c>
      <c r="C8" s="67" t="s">
        <v>388</v>
      </c>
      <c r="D8" s="60">
        <v>80.131559</v>
      </c>
      <c r="E8" s="61">
        <v>0</v>
      </c>
      <c r="F8" s="60">
        <v>80.131559</v>
      </c>
      <c r="G8" s="45"/>
      <c r="H8" s="49" t="s">
        <v>16</v>
      </c>
      <c r="I8" s="12"/>
      <c r="J8" s="12"/>
    </row>
    <row r="9" ht="27" spans="1:10">
      <c r="A9" s="68"/>
      <c r="B9" s="58" t="s">
        <v>208</v>
      </c>
      <c r="C9" s="59" t="s">
        <v>389</v>
      </c>
      <c r="D9" s="69">
        <v>98</v>
      </c>
      <c r="E9" s="69">
        <v>0</v>
      </c>
      <c r="F9" s="69">
        <v>98</v>
      </c>
      <c r="G9" s="45"/>
      <c r="H9" s="49" t="s">
        <v>16</v>
      </c>
      <c r="I9" s="12"/>
      <c r="J9" s="12"/>
    </row>
    <row r="10" ht="40.5" spans="1:10">
      <c r="A10" s="68"/>
      <c r="B10" s="58" t="s">
        <v>208</v>
      </c>
      <c r="C10" s="59" t="s">
        <v>390</v>
      </c>
      <c r="D10" s="69">
        <v>60</v>
      </c>
      <c r="E10" s="69">
        <v>0.0694</v>
      </c>
      <c r="F10" s="69">
        <v>60.0694</v>
      </c>
      <c r="G10" s="45"/>
      <c r="H10" s="49" t="s">
        <v>16</v>
      </c>
      <c r="I10" s="12"/>
      <c r="J10" s="12"/>
    </row>
    <row r="11" ht="54" spans="1:10">
      <c r="A11" s="68"/>
      <c r="B11" s="58" t="s">
        <v>391</v>
      </c>
      <c r="C11" s="59" t="s">
        <v>392</v>
      </c>
      <c r="D11" s="69">
        <v>135.646</v>
      </c>
      <c r="E11" s="69">
        <v>0</v>
      </c>
      <c r="F11" s="69">
        <v>135.646</v>
      </c>
      <c r="G11" s="45"/>
      <c r="H11" s="49" t="s">
        <v>16</v>
      </c>
      <c r="I11" s="12"/>
      <c r="J11" s="12"/>
    </row>
    <row r="12" ht="81" spans="1:10">
      <c r="A12" s="68"/>
      <c r="B12" s="58" t="s">
        <v>359</v>
      </c>
      <c r="C12" s="59" t="s">
        <v>393</v>
      </c>
      <c r="D12" s="69">
        <v>36</v>
      </c>
      <c r="E12" s="69">
        <v>0</v>
      </c>
      <c r="F12" s="69">
        <v>36</v>
      </c>
      <c r="G12" s="45"/>
      <c r="H12" s="12"/>
      <c r="I12" s="49" t="s">
        <v>16</v>
      </c>
      <c r="J12" s="12"/>
    </row>
    <row r="13" ht="40.5" spans="1:10">
      <c r="A13" s="68"/>
      <c r="B13" s="58" t="s">
        <v>373</v>
      </c>
      <c r="C13" s="59" t="s">
        <v>394</v>
      </c>
      <c r="D13" s="69">
        <v>10</v>
      </c>
      <c r="E13" s="69">
        <v>0</v>
      </c>
      <c r="F13" s="69">
        <v>10</v>
      </c>
      <c r="G13" s="45"/>
      <c r="H13" s="12"/>
      <c r="I13" s="49" t="s">
        <v>16</v>
      </c>
      <c r="J13" s="12"/>
    </row>
    <row r="14" ht="27" spans="1:10">
      <c r="A14" s="68"/>
      <c r="B14" s="58" t="s">
        <v>395</v>
      </c>
      <c r="C14" s="59" t="s">
        <v>396</v>
      </c>
      <c r="D14" s="69">
        <v>9.145</v>
      </c>
      <c r="E14" s="69">
        <v>0</v>
      </c>
      <c r="F14" s="69">
        <v>9.145</v>
      </c>
      <c r="G14" s="45"/>
      <c r="H14" s="12"/>
      <c r="I14" s="49" t="s">
        <v>16</v>
      </c>
      <c r="J14" s="12"/>
    </row>
    <row r="15" ht="27" spans="1:10">
      <c r="A15" s="68"/>
      <c r="B15" s="58" t="s">
        <v>355</v>
      </c>
      <c r="C15" s="59" t="s">
        <v>397</v>
      </c>
      <c r="D15" s="69">
        <v>10</v>
      </c>
      <c r="E15" s="69">
        <v>0</v>
      </c>
      <c r="F15" s="69">
        <v>10</v>
      </c>
      <c r="G15" s="45"/>
      <c r="H15" s="12"/>
      <c r="I15" s="49" t="s">
        <v>16</v>
      </c>
      <c r="J15" s="12"/>
    </row>
    <row r="16" ht="27" spans="1:10">
      <c r="A16" s="70"/>
      <c r="B16" s="58" t="s">
        <v>395</v>
      </c>
      <c r="C16" s="59" t="s">
        <v>398</v>
      </c>
      <c r="D16" s="69">
        <v>96</v>
      </c>
      <c r="E16" s="69">
        <v>0</v>
      </c>
      <c r="F16" s="69">
        <v>96</v>
      </c>
      <c r="G16" s="45"/>
      <c r="H16" s="12"/>
      <c r="I16" s="49" t="s">
        <v>16</v>
      </c>
      <c r="J16" s="12"/>
    </row>
    <row r="17" spans="1:10">
      <c r="A17" s="26" t="s">
        <v>9</v>
      </c>
      <c r="B17" s="71"/>
      <c r="C17" s="72"/>
      <c r="D17" s="73">
        <f t="shared" ref="D17:F17" si="1">SUM(D8:D16)</f>
        <v>534.922559</v>
      </c>
      <c r="E17" s="73">
        <f t="shared" si="1"/>
        <v>0.0694</v>
      </c>
      <c r="F17" s="73">
        <f t="shared" si="1"/>
        <v>534.991959</v>
      </c>
      <c r="G17" s="45"/>
      <c r="H17" s="12"/>
      <c r="I17" s="12"/>
      <c r="J17" s="12"/>
    </row>
    <row r="18" ht="27" spans="1:10">
      <c r="A18" s="74" t="s">
        <v>109</v>
      </c>
      <c r="B18" s="75" t="s">
        <v>319</v>
      </c>
      <c r="C18" s="59" t="s">
        <v>399</v>
      </c>
      <c r="D18" s="65">
        <v>96</v>
      </c>
      <c r="E18" s="65">
        <v>0</v>
      </c>
      <c r="F18" s="65">
        <v>96</v>
      </c>
      <c r="G18" s="49" t="s">
        <v>16</v>
      </c>
      <c r="H18" s="12"/>
      <c r="I18" s="12"/>
      <c r="J18" s="12"/>
    </row>
    <row r="19" ht="14.25" spans="1:10">
      <c r="A19" s="26" t="s">
        <v>9</v>
      </c>
      <c r="B19" s="71"/>
      <c r="C19" s="72"/>
      <c r="D19" s="65">
        <v>96</v>
      </c>
      <c r="E19" s="65">
        <v>0</v>
      </c>
      <c r="F19" s="65">
        <v>96</v>
      </c>
      <c r="G19" s="76"/>
      <c r="H19" s="12"/>
      <c r="I19" s="12"/>
      <c r="J19" s="12"/>
    </row>
    <row r="20" ht="54" spans="1:10">
      <c r="A20" s="66" t="s">
        <v>60</v>
      </c>
      <c r="B20" s="75" t="s">
        <v>400</v>
      </c>
      <c r="C20" s="59" t="s">
        <v>401</v>
      </c>
      <c r="D20" s="60">
        <v>5.56304</v>
      </c>
      <c r="E20" s="60">
        <v>0</v>
      </c>
      <c r="F20" s="60">
        <v>5.56304</v>
      </c>
      <c r="G20" s="45"/>
      <c r="H20" s="12"/>
      <c r="I20" s="46" t="s">
        <v>16</v>
      </c>
      <c r="J20" s="12"/>
    </row>
    <row r="21" ht="36" spans="1:10">
      <c r="A21" s="70"/>
      <c r="B21" s="75" t="s">
        <v>400</v>
      </c>
      <c r="C21" s="29" t="s">
        <v>402</v>
      </c>
      <c r="D21" s="77">
        <v>9.6</v>
      </c>
      <c r="E21" s="77"/>
      <c r="F21" s="77">
        <f>D21+E21</f>
        <v>9.6</v>
      </c>
      <c r="G21" s="45"/>
      <c r="H21" s="12"/>
      <c r="I21" s="46" t="s">
        <v>16</v>
      </c>
      <c r="J21" s="12"/>
    </row>
    <row r="22" spans="1:10">
      <c r="A22" s="62" t="s">
        <v>9</v>
      </c>
      <c r="B22" s="78"/>
      <c r="C22" s="29"/>
      <c r="D22" s="65">
        <f t="shared" ref="D22:F22" si="2">SUM(D20:D21)</f>
        <v>15.16304</v>
      </c>
      <c r="E22" s="65">
        <f t="shared" si="2"/>
        <v>0</v>
      </c>
      <c r="F22" s="65">
        <f t="shared" si="2"/>
        <v>15.16304</v>
      </c>
      <c r="G22" s="45"/>
      <c r="H22" s="12"/>
      <c r="I22" s="12"/>
      <c r="J22" s="12"/>
    </row>
    <row r="23" ht="27" spans="1:10">
      <c r="A23" s="79" t="s">
        <v>235</v>
      </c>
      <c r="B23" s="75" t="s">
        <v>403</v>
      </c>
      <c r="C23" s="59" t="s">
        <v>404</v>
      </c>
      <c r="D23" s="65">
        <v>94.18</v>
      </c>
      <c r="E23" s="65">
        <v>0</v>
      </c>
      <c r="F23" s="65">
        <v>94.18</v>
      </c>
      <c r="G23" s="80" t="s">
        <v>16</v>
      </c>
      <c r="H23" s="12"/>
      <c r="I23" s="12"/>
      <c r="J23" s="12"/>
    </row>
    <row r="24" ht="14.25" spans="1:10">
      <c r="A24" s="26" t="s">
        <v>9</v>
      </c>
      <c r="B24" s="71"/>
      <c r="C24" s="72"/>
      <c r="D24" s="65">
        <v>94.18</v>
      </c>
      <c r="E24" s="81">
        <v>0</v>
      </c>
      <c r="F24" s="81">
        <v>94.18</v>
      </c>
      <c r="G24" s="82"/>
      <c r="H24" s="10"/>
      <c r="I24" s="10"/>
      <c r="J24" s="10"/>
    </row>
    <row r="25" spans="1:10">
      <c r="A25" s="9" t="s">
        <v>241</v>
      </c>
      <c r="B25" s="9">
        <f>SUM(G25:I25)</f>
        <v>15</v>
      </c>
      <c r="C25" s="9"/>
      <c r="D25" s="9"/>
      <c r="E25" s="9"/>
      <c r="F25" s="9"/>
      <c r="G25" s="10">
        <v>2</v>
      </c>
      <c r="H25" s="10">
        <v>4</v>
      </c>
      <c r="I25" s="10">
        <v>9</v>
      </c>
      <c r="J25" s="53"/>
    </row>
  </sheetData>
  <mergeCells count="15">
    <mergeCell ref="D3:F3"/>
    <mergeCell ref="G3:I3"/>
    <mergeCell ref="B7:C7"/>
    <mergeCell ref="B17:C17"/>
    <mergeCell ref="B19:C19"/>
    <mergeCell ref="B24:C24"/>
    <mergeCell ref="B25:F25"/>
    <mergeCell ref="A3:A4"/>
    <mergeCell ref="A5:A6"/>
    <mergeCell ref="A8:A16"/>
    <mergeCell ref="A20:A21"/>
    <mergeCell ref="B3:B4"/>
    <mergeCell ref="C3:C4"/>
    <mergeCell ref="J3:J4"/>
    <mergeCell ref="B1:H2"/>
  </mergeCells>
  <pageMargins left="0.75" right="0.75" top="1" bottom="1" header="0.511805555555556" footer="0.51180555555555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opLeftCell="A22" workbookViewId="0">
      <selection activeCell="R13" sqref="R13"/>
    </sheetView>
  </sheetViews>
  <sheetFormatPr defaultColWidth="9" defaultRowHeight="13.5"/>
  <cols>
    <col min="17" max="17" width="16"/>
    <col min="18" max="18" width="11.5"/>
  </cols>
  <sheetData>
    <row r="1" spans="2:13">
      <c r="B1" s="1" t="s">
        <v>405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18.75" spans="1:14">
      <c r="A3" s="21" t="s">
        <v>1</v>
      </c>
      <c r="B3" s="21" t="s">
        <v>2</v>
      </c>
      <c r="C3" s="22" t="s">
        <v>406</v>
      </c>
      <c r="D3" s="22" t="s">
        <v>407</v>
      </c>
      <c r="E3" s="23" t="s">
        <v>408</v>
      </c>
      <c r="F3" s="23"/>
      <c r="G3" s="23"/>
      <c r="H3" s="23"/>
      <c r="I3" s="18" t="s">
        <v>5</v>
      </c>
      <c r="J3" s="6"/>
      <c r="K3" s="6"/>
      <c r="L3" s="6" t="s">
        <v>6</v>
      </c>
      <c r="M3" s="6"/>
      <c r="N3" s="6"/>
    </row>
    <row r="4" ht="18.75" spans="1:14">
      <c r="A4" s="24"/>
      <c r="B4" s="24"/>
      <c r="C4" s="22"/>
      <c r="D4" s="22"/>
      <c r="E4" s="25" t="s">
        <v>409</v>
      </c>
      <c r="F4" s="23" t="s">
        <v>410</v>
      </c>
      <c r="G4" s="23" t="s">
        <v>411</v>
      </c>
      <c r="H4" s="23" t="s">
        <v>9</v>
      </c>
      <c r="I4" s="18" t="s">
        <v>10</v>
      </c>
      <c r="J4" s="6" t="s">
        <v>11</v>
      </c>
      <c r="K4" s="6" t="s">
        <v>12</v>
      </c>
      <c r="L4" s="6"/>
      <c r="M4" s="6"/>
      <c r="N4" s="6"/>
    </row>
    <row r="5" ht="60" spans="1:14">
      <c r="A5" s="26" t="s">
        <v>87</v>
      </c>
      <c r="B5" s="27" t="s">
        <v>106</v>
      </c>
      <c r="C5" s="28" t="s">
        <v>412</v>
      </c>
      <c r="D5" s="29" t="s">
        <v>413</v>
      </c>
      <c r="E5" s="30"/>
      <c r="F5" s="31">
        <v>30</v>
      </c>
      <c r="G5" s="31"/>
      <c r="H5" s="32">
        <f>SUM(E5:G5)</f>
        <v>30</v>
      </c>
      <c r="I5" s="45"/>
      <c r="J5" s="12"/>
      <c r="K5" s="46" t="s">
        <v>16</v>
      </c>
      <c r="L5" s="6"/>
      <c r="M5" s="6"/>
      <c r="N5" s="6"/>
    </row>
    <row r="6" ht="84" spans="1:14">
      <c r="A6" s="26"/>
      <c r="B6" s="27" t="s">
        <v>106</v>
      </c>
      <c r="C6" s="28" t="s">
        <v>414</v>
      </c>
      <c r="D6" s="29" t="s">
        <v>415</v>
      </c>
      <c r="E6" s="30"/>
      <c r="F6" s="31"/>
      <c r="G6" s="31">
        <v>30</v>
      </c>
      <c r="H6" s="32">
        <f>SUM(E6:G6)</f>
        <v>30</v>
      </c>
      <c r="I6" s="45"/>
      <c r="J6" s="12"/>
      <c r="K6" s="46" t="s">
        <v>16</v>
      </c>
      <c r="L6" s="6"/>
      <c r="M6" s="6"/>
      <c r="N6" s="6"/>
    </row>
    <row r="7" ht="72" spans="1:14">
      <c r="A7" s="26"/>
      <c r="B7" s="33" t="s">
        <v>106</v>
      </c>
      <c r="C7" s="34" t="s">
        <v>416</v>
      </c>
      <c r="D7" s="35" t="s">
        <v>417</v>
      </c>
      <c r="E7" s="36"/>
      <c r="F7" s="37">
        <v>30</v>
      </c>
      <c r="G7" s="37">
        <v>30</v>
      </c>
      <c r="H7" s="32">
        <f>SUM(E7:G7)</f>
        <v>60</v>
      </c>
      <c r="I7" s="46" t="s">
        <v>16</v>
      </c>
      <c r="J7" s="12"/>
      <c r="K7" s="12"/>
      <c r="L7" s="6"/>
      <c r="M7" s="6"/>
      <c r="N7" s="6"/>
    </row>
    <row r="8" ht="14.25" spans="1:14">
      <c r="A8" s="26" t="s">
        <v>9</v>
      </c>
      <c r="B8" s="38"/>
      <c r="C8" s="39"/>
      <c r="D8" s="40"/>
      <c r="E8" s="40"/>
      <c r="F8" s="40"/>
      <c r="G8" s="41"/>
      <c r="H8" s="32">
        <f>SUM(H5:H7)</f>
        <v>120</v>
      </c>
      <c r="I8" s="47"/>
      <c r="J8" s="47"/>
      <c r="K8" s="47"/>
      <c r="L8" s="47"/>
      <c r="M8" s="47"/>
      <c r="N8" s="48"/>
    </row>
    <row r="9" ht="72" spans="1:14">
      <c r="A9" s="26" t="s">
        <v>135</v>
      </c>
      <c r="B9" s="27" t="s">
        <v>418</v>
      </c>
      <c r="C9" s="28" t="s">
        <v>419</v>
      </c>
      <c r="D9" s="29" t="s">
        <v>420</v>
      </c>
      <c r="E9" s="30"/>
      <c r="F9" s="31">
        <v>30</v>
      </c>
      <c r="G9" s="31">
        <v>10</v>
      </c>
      <c r="H9" s="32">
        <f>SUM(E9:G9)</f>
        <v>40</v>
      </c>
      <c r="I9" s="45"/>
      <c r="J9" s="12"/>
      <c r="K9" s="46" t="s">
        <v>16</v>
      </c>
      <c r="L9" s="6"/>
      <c r="M9" s="6"/>
      <c r="N9" s="6"/>
    </row>
    <row r="10" ht="48" spans="1:14">
      <c r="A10" s="26"/>
      <c r="B10" s="27" t="s">
        <v>418</v>
      </c>
      <c r="C10" s="28" t="s">
        <v>421</v>
      </c>
      <c r="D10" s="29" t="s">
        <v>422</v>
      </c>
      <c r="E10" s="30"/>
      <c r="F10" s="31"/>
      <c r="G10" s="31">
        <v>10</v>
      </c>
      <c r="H10" s="32">
        <f>SUM(E10:G10)</f>
        <v>10</v>
      </c>
      <c r="I10" s="45"/>
      <c r="J10" s="12"/>
      <c r="K10" s="46" t="s">
        <v>16</v>
      </c>
      <c r="L10" s="6"/>
      <c r="M10" s="6"/>
      <c r="N10" s="6"/>
    </row>
    <row r="11" ht="60" spans="1:14">
      <c r="A11" s="26"/>
      <c r="B11" s="27" t="s">
        <v>418</v>
      </c>
      <c r="C11" s="28" t="s">
        <v>423</v>
      </c>
      <c r="D11" s="29" t="s">
        <v>424</v>
      </c>
      <c r="E11" s="30"/>
      <c r="F11" s="31"/>
      <c r="G11" s="31">
        <v>10</v>
      </c>
      <c r="H11" s="32">
        <f>SUM(E11:G11)</f>
        <v>10</v>
      </c>
      <c r="I11" s="45"/>
      <c r="J11" s="12"/>
      <c r="K11" s="46" t="s">
        <v>16</v>
      </c>
      <c r="L11" s="6"/>
      <c r="M11" s="6"/>
      <c r="N11" s="6"/>
    </row>
    <row r="12" ht="120" spans="1:14">
      <c r="A12" s="26"/>
      <c r="B12" s="27" t="s">
        <v>425</v>
      </c>
      <c r="C12" s="28" t="s">
        <v>426</v>
      </c>
      <c r="D12" s="29" t="s">
        <v>427</v>
      </c>
      <c r="E12" s="30"/>
      <c r="F12" s="31">
        <v>30</v>
      </c>
      <c r="G12" s="31"/>
      <c r="H12" s="32">
        <f>SUM(E12:G12)</f>
        <v>30</v>
      </c>
      <c r="I12" s="45"/>
      <c r="J12" s="12"/>
      <c r="K12" s="46" t="s">
        <v>16</v>
      </c>
      <c r="L12" s="6"/>
      <c r="M12" s="6"/>
      <c r="N12" s="6"/>
    </row>
    <row r="13" ht="144" spans="1:17">
      <c r="A13" s="26"/>
      <c r="B13" s="27" t="s">
        <v>425</v>
      </c>
      <c r="C13" s="28" t="s">
        <v>428</v>
      </c>
      <c r="D13" s="29" t="s">
        <v>429</v>
      </c>
      <c r="E13" s="30"/>
      <c r="F13" s="31"/>
      <c r="G13" s="31">
        <v>30</v>
      </c>
      <c r="H13" s="32">
        <f>SUM(E13:G13)</f>
        <v>30</v>
      </c>
      <c r="I13" s="45"/>
      <c r="J13" s="12"/>
      <c r="K13" s="46" t="s">
        <v>16</v>
      </c>
      <c r="L13" s="6"/>
      <c r="M13" s="6"/>
      <c r="N13" s="6"/>
      <c r="Q13" s="55"/>
    </row>
    <row r="14" ht="48" spans="1:14">
      <c r="A14" s="26"/>
      <c r="B14" s="27" t="s">
        <v>418</v>
      </c>
      <c r="C14" s="28" t="s">
        <v>430</v>
      </c>
      <c r="D14" s="29" t="s">
        <v>431</v>
      </c>
      <c r="E14" s="30"/>
      <c r="F14" s="31"/>
      <c r="G14" s="31">
        <v>30</v>
      </c>
      <c r="H14" s="32">
        <f>SUM(E14:G14)</f>
        <v>30</v>
      </c>
      <c r="I14" s="45"/>
      <c r="J14" s="12"/>
      <c r="K14" s="46" t="s">
        <v>16</v>
      </c>
      <c r="L14" s="6"/>
      <c r="M14" s="6"/>
      <c r="N14" s="6"/>
    </row>
    <row r="15" ht="60" spans="1:14">
      <c r="A15" s="26"/>
      <c r="B15" s="27" t="s">
        <v>418</v>
      </c>
      <c r="C15" s="28" t="s">
        <v>432</v>
      </c>
      <c r="D15" s="29" t="s">
        <v>433</v>
      </c>
      <c r="E15" s="30"/>
      <c r="F15" s="31">
        <v>30</v>
      </c>
      <c r="G15" s="31"/>
      <c r="H15" s="32">
        <f>SUM(E15:G15)</f>
        <v>30</v>
      </c>
      <c r="I15" s="45"/>
      <c r="J15" s="12"/>
      <c r="K15" s="46" t="s">
        <v>16</v>
      </c>
      <c r="L15" s="6"/>
      <c r="M15" s="6"/>
      <c r="N15" s="6"/>
    </row>
    <row r="16" ht="36" spans="1:14">
      <c r="A16" s="26"/>
      <c r="B16" s="27" t="s">
        <v>425</v>
      </c>
      <c r="C16" s="28" t="s">
        <v>434</v>
      </c>
      <c r="D16" s="29" t="s">
        <v>435</v>
      </c>
      <c r="E16" s="30"/>
      <c r="F16" s="31"/>
      <c r="G16" s="31">
        <v>30</v>
      </c>
      <c r="H16" s="32">
        <f>SUM(E16:G16)</f>
        <v>30</v>
      </c>
      <c r="I16" s="45"/>
      <c r="J16" s="12"/>
      <c r="K16" s="46" t="s">
        <v>16</v>
      </c>
      <c r="L16" s="6"/>
      <c r="M16" s="6"/>
      <c r="N16" s="6"/>
    </row>
    <row r="17" ht="36" spans="1:14">
      <c r="A17" s="26"/>
      <c r="B17" s="27" t="s">
        <v>425</v>
      </c>
      <c r="C17" s="28" t="s">
        <v>434</v>
      </c>
      <c r="D17" s="29" t="s">
        <v>436</v>
      </c>
      <c r="E17" s="30"/>
      <c r="F17" s="31">
        <v>30</v>
      </c>
      <c r="G17" s="31"/>
      <c r="H17" s="32">
        <f>SUM(E17:G17)</f>
        <v>30</v>
      </c>
      <c r="I17" s="45"/>
      <c r="J17" s="12"/>
      <c r="K17" s="46" t="s">
        <v>16</v>
      </c>
      <c r="L17" s="6"/>
      <c r="M17" s="6"/>
      <c r="N17" s="6"/>
    </row>
    <row r="18" ht="24" spans="1:14">
      <c r="A18" s="26"/>
      <c r="B18" s="27" t="s">
        <v>418</v>
      </c>
      <c r="C18" s="28" t="s">
        <v>437</v>
      </c>
      <c r="D18" s="29" t="s">
        <v>438</v>
      </c>
      <c r="E18" s="31">
        <v>45.49</v>
      </c>
      <c r="F18" s="31">
        <v>5.37</v>
      </c>
      <c r="G18" s="31"/>
      <c r="H18" s="32">
        <f>SUM(E18:G18)</f>
        <v>50.86</v>
      </c>
      <c r="I18" s="45"/>
      <c r="J18" s="12"/>
      <c r="K18" s="46" t="s">
        <v>16</v>
      </c>
      <c r="L18" s="6"/>
      <c r="M18" s="6"/>
      <c r="N18" s="6"/>
    </row>
    <row r="19" ht="14.25" spans="1:14">
      <c r="A19" s="26" t="s">
        <v>9</v>
      </c>
      <c r="B19" s="38"/>
      <c r="C19" s="39"/>
      <c r="D19" s="40"/>
      <c r="E19" s="40"/>
      <c r="F19" s="40"/>
      <c r="G19" s="41"/>
      <c r="H19" s="32">
        <f>SUM(H9:H18)</f>
        <v>290.86</v>
      </c>
      <c r="I19" s="47"/>
      <c r="J19" s="47"/>
      <c r="K19" s="47"/>
      <c r="L19" s="47"/>
      <c r="M19" s="47"/>
      <c r="N19" s="48"/>
    </row>
    <row r="20" ht="48" spans="1:14">
      <c r="A20" s="26" t="s">
        <v>167</v>
      </c>
      <c r="B20" s="27" t="s">
        <v>228</v>
      </c>
      <c r="C20" s="28" t="s">
        <v>439</v>
      </c>
      <c r="D20" s="29" t="s">
        <v>440</v>
      </c>
      <c r="E20" s="30"/>
      <c r="F20" s="31">
        <v>30</v>
      </c>
      <c r="G20" s="31"/>
      <c r="H20" s="32">
        <f t="shared" ref="H20:H46" si="0">SUM(E20:G20)</f>
        <v>30</v>
      </c>
      <c r="I20" s="45"/>
      <c r="J20" s="12"/>
      <c r="K20" s="49" t="s">
        <v>16</v>
      </c>
      <c r="L20" s="6"/>
      <c r="M20" s="6"/>
      <c r="N20" s="6"/>
    </row>
    <row r="21" ht="84" spans="1:14">
      <c r="A21" s="26"/>
      <c r="B21" s="27" t="s">
        <v>228</v>
      </c>
      <c r="C21" s="28" t="s">
        <v>441</v>
      </c>
      <c r="D21" s="29" t="s">
        <v>442</v>
      </c>
      <c r="E21" s="30"/>
      <c r="F21" s="31"/>
      <c r="G21" s="31">
        <v>30</v>
      </c>
      <c r="H21" s="32">
        <f t="shared" si="0"/>
        <v>30</v>
      </c>
      <c r="I21" s="45"/>
      <c r="J21" s="12"/>
      <c r="K21" s="49" t="s">
        <v>16</v>
      </c>
      <c r="L21" s="6"/>
      <c r="M21" s="6"/>
      <c r="N21" s="6"/>
    </row>
    <row r="22" ht="108" spans="1:14">
      <c r="A22" s="26"/>
      <c r="B22" s="27" t="s">
        <v>226</v>
      </c>
      <c r="C22" s="28" t="s">
        <v>443</v>
      </c>
      <c r="D22" s="29" t="s">
        <v>444</v>
      </c>
      <c r="E22" s="30"/>
      <c r="F22" s="31">
        <v>30</v>
      </c>
      <c r="G22" s="31">
        <v>15</v>
      </c>
      <c r="H22" s="32">
        <f t="shared" si="0"/>
        <v>45</v>
      </c>
      <c r="I22" s="45"/>
      <c r="J22" s="12"/>
      <c r="K22" s="49" t="s">
        <v>16</v>
      </c>
      <c r="L22" s="6"/>
      <c r="M22" s="6"/>
      <c r="N22" s="6"/>
    </row>
    <row r="23" ht="120" spans="1:14">
      <c r="A23" s="26"/>
      <c r="B23" s="27" t="s">
        <v>226</v>
      </c>
      <c r="C23" s="28" t="s">
        <v>445</v>
      </c>
      <c r="D23" s="29" t="s">
        <v>446</v>
      </c>
      <c r="E23" s="30"/>
      <c r="F23" s="31"/>
      <c r="G23" s="31">
        <v>15</v>
      </c>
      <c r="H23" s="32">
        <f t="shared" si="0"/>
        <v>15</v>
      </c>
      <c r="I23" s="45"/>
      <c r="J23" s="12"/>
      <c r="K23" s="49" t="s">
        <v>16</v>
      </c>
      <c r="L23" s="6"/>
      <c r="M23" s="6"/>
      <c r="N23" s="6"/>
    </row>
    <row r="24" ht="48" spans="1:14">
      <c r="A24" s="26"/>
      <c r="B24" s="27" t="s">
        <v>447</v>
      </c>
      <c r="C24" s="28" t="s">
        <v>448</v>
      </c>
      <c r="D24" s="29" t="s">
        <v>449</v>
      </c>
      <c r="E24" s="30"/>
      <c r="F24" s="31">
        <v>30</v>
      </c>
      <c r="G24" s="31"/>
      <c r="H24" s="32">
        <f t="shared" si="0"/>
        <v>30</v>
      </c>
      <c r="I24" s="45"/>
      <c r="J24" s="12"/>
      <c r="K24" s="49" t="s">
        <v>16</v>
      </c>
      <c r="L24" s="6"/>
      <c r="M24" s="6"/>
      <c r="N24" s="6"/>
    </row>
    <row r="25" ht="84" spans="1:14">
      <c r="A25" s="26"/>
      <c r="B25" s="27" t="s">
        <v>447</v>
      </c>
      <c r="C25" s="28" t="s">
        <v>450</v>
      </c>
      <c r="D25" s="29" t="s">
        <v>451</v>
      </c>
      <c r="E25" s="30"/>
      <c r="F25" s="31"/>
      <c r="G25" s="31">
        <v>30</v>
      </c>
      <c r="H25" s="32">
        <f t="shared" si="0"/>
        <v>30</v>
      </c>
      <c r="I25" s="45"/>
      <c r="J25" s="12"/>
      <c r="K25" s="49" t="s">
        <v>16</v>
      </c>
      <c r="L25" s="6"/>
      <c r="M25" s="6"/>
      <c r="N25" s="6"/>
    </row>
    <row r="26" ht="108" spans="1:14">
      <c r="A26" s="26"/>
      <c r="B26" s="27" t="s">
        <v>230</v>
      </c>
      <c r="C26" s="28" t="s">
        <v>452</v>
      </c>
      <c r="D26" s="29" t="s">
        <v>453</v>
      </c>
      <c r="E26" s="30"/>
      <c r="F26" s="31">
        <v>30</v>
      </c>
      <c r="G26" s="31">
        <v>30</v>
      </c>
      <c r="H26" s="32">
        <f t="shared" si="0"/>
        <v>60</v>
      </c>
      <c r="I26" s="45"/>
      <c r="J26" s="12"/>
      <c r="K26" s="49" t="s">
        <v>16</v>
      </c>
      <c r="L26" s="6"/>
      <c r="M26" s="6"/>
      <c r="N26" s="6"/>
    </row>
    <row r="27" ht="120" spans="1:14">
      <c r="A27" s="26"/>
      <c r="B27" s="27" t="s">
        <v>231</v>
      </c>
      <c r="C27" s="28" t="s">
        <v>454</v>
      </c>
      <c r="D27" s="29" t="s">
        <v>455</v>
      </c>
      <c r="E27" s="30"/>
      <c r="F27" s="31">
        <v>30</v>
      </c>
      <c r="G27" s="31"/>
      <c r="H27" s="32">
        <f t="shared" si="0"/>
        <v>30</v>
      </c>
      <c r="I27" s="45"/>
      <c r="J27" s="12"/>
      <c r="K27" s="49" t="s">
        <v>16</v>
      </c>
      <c r="L27" s="6"/>
      <c r="M27" s="6"/>
      <c r="N27" s="6"/>
    </row>
    <row r="28" ht="84" spans="1:14">
      <c r="A28" s="26"/>
      <c r="B28" s="27" t="s">
        <v>231</v>
      </c>
      <c r="C28" s="28" t="s">
        <v>456</v>
      </c>
      <c r="D28" s="29" t="s">
        <v>457</v>
      </c>
      <c r="E28" s="30"/>
      <c r="F28" s="31"/>
      <c r="G28" s="31">
        <v>30</v>
      </c>
      <c r="H28" s="32">
        <f t="shared" si="0"/>
        <v>30</v>
      </c>
      <c r="I28" s="45"/>
      <c r="J28" s="12"/>
      <c r="K28" s="49" t="s">
        <v>16</v>
      </c>
      <c r="L28" s="6"/>
      <c r="M28" s="6"/>
      <c r="N28" s="6"/>
    </row>
    <row r="29" ht="156" spans="1:14">
      <c r="A29" s="26"/>
      <c r="B29" s="27" t="s">
        <v>233</v>
      </c>
      <c r="C29" s="28" t="s">
        <v>458</v>
      </c>
      <c r="D29" s="29" t="s">
        <v>459</v>
      </c>
      <c r="E29" s="30"/>
      <c r="F29" s="31">
        <v>30</v>
      </c>
      <c r="G29" s="31"/>
      <c r="H29" s="32">
        <f t="shared" si="0"/>
        <v>30</v>
      </c>
      <c r="I29" s="45"/>
      <c r="J29" s="12"/>
      <c r="K29" s="49" t="s">
        <v>16</v>
      </c>
      <c r="L29" s="6"/>
      <c r="M29" s="6"/>
      <c r="N29" s="6"/>
    </row>
    <row r="30" ht="108" spans="1:14">
      <c r="A30" s="26"/>
      <c r="B30" s="27" t="s">
        <v>233</v>
      </c>
      <c r="C30" s="28" t="s">
        <v>460</v>
      </c>
      <c r="D30" s="29" t="s">
        <v>461</v>
      </c>
      <c r="E30" s="30"/>
      <c r="F30" s="31"/>
      <c r="G30" s="31">
        <v>30</v>
      </c>
      <c r="H30" s="32">
        <f t="shared" si="0"/>
        <v>30</v>
      </c>
      <c r="I30" s="45"/>
      <c r="J30" s="12"/>
      <c r="K30" s="49" t="s">
        <v>16</v>
      </c>
      <c r="L30" s="6"/>
      <c r="M30" s="6"/>
      <c r="N30" s="6"/>
    </row>
    <row r="31" ht="36" spans="1:14">
      <c r="A31" s="26"/>
      <c r="B31" s="27" t="s">
        <v>230</v>
      </c>
      <c r="C31" s="28" t="s">
        <v>462</v>
      </c>
      <c r="D31" s="29" t="s">
        <v>463</v>
      </c>
      <c r="E31" s="30"/>
      <c r="F31" s="31">
        <v>30</v>
      </c>
      <c r="G31" s="31">
        <v>30</v>
      </c>
      <c r="H31" s="32">
        <f t="shared" si="0"/>
        <v>60</v>
      </c>
      <c r="I31" s="45"/>
      <c r="J31" s="12"/>
      <c r="K31" s="49" t="s">
        <v>16</v>
      </c>
      <c r="L31" s="6"/>
      <c r="M31" s="6"/>
      <c r="N31" s="6"/>
    </row>
    <row r="32" ht="24" spans="1:14">
      <c r="A32" s="26"/>
      <c r="B32" s="27" t="s">
        <v>228</v>
      </c>
      <c r="C32" s="28" t="s">
        <v>464</v>
      </c>
      <c r="D32" s="29" t="s">
        <v>465</v>
      </c>
      <c r="E32" s="30"/>
      <c r="F32" s="31">
        <v>30</v>
      </c>
      <c r="G32" s="31"/>
      <c r="H32" s="32">
        <f t="shared" si="0"/>
        <v>30</v>
      </c>
      <c r="I32" s="45"/>
      <c r="J32" s="12"/>
      <c r="K32" s="49" t="s">
        <v>16</v>
      </c>
      <c r="L32" s="6"/>
      <c r="M32" s="6"/>
      <c r="N32" s="6"/>
    </row>
    <row r="33" ht="24" spans="1:14">
      <c r="A33" s="26"/>
      <c r="B33" s="27" t="s">
        <v>228</v>
      </c>
      <c r="C33" s="28" t="s">
        <v>416</v>
      </c>
      <c r="D33" s="29" t="s">
        <v>466</v>
      </c>
      <c r="E33" s="30"/>
      <c r="F33" s="31"/>
      <c r="G33" s="31">
        <v>20</v>
      </c>
      <c r="H33" s="32">
        <f t="shared" si="0"/>
        <v>20</v>
      </c>
      <c r="I33" s="45"/>
      <c r="J33" s="12"/>
      <c r="K33" s="49" t="s">
        <v>16</v>
      </c>
      <c r="L33" s="6"/>
      <c r="M33" s="6"/>
      <c r="N33" s="6"/>
    </row>
    <row r="34" ht="24" spans="1:14">
      <c r="A34" s="26"/>
      <c r="B34" s="27" t="s">
        <v>228</v>
      </c>
      <c r="C34" s="28" t="s">
        <v>416</v>
      </c>
      <c r="D34" s="29" t="s">
        <v>467</v>
      </c>
      <c r="E34" s="30"/>
      <c r="F34" s="31"/>
      <c r="G34" s="31">
        <v>10</v>
      </c>
      <c r="H34" s="32">
        <f t="shared" si="0"/>
        <v>10</v>
      </c>
      <c r="I34" s="45"/>
      <c r="J34" s="12"/>
      <c r="K34" s="49" t="s">
        <v>16</v>
      </c>
      <c r="L34" s="6"/>
      <c r="M34" s="6"/>
      <c r="N34" s="6"/>
    </row>
    <row r="35" ht="36" spans="1:14">
      <c r="A35" s="26"/>
      <c r="B35" s="27" t="s">
        <v>226</v>
      </c>
      <c r="C35" s="28" t="s">
        <v>434</v>
      </c>
      <c r="D35" s="29" t="s">
        <v>468</v>
      </c>
      <c r="E35" s="30"/>
      <c r="F35" s="31">
        <v>30</v>
      </c>
      <c r="G35" s="31">
        <v>30</v>
      </c>
      <c r="H35" s="32">
        <f t="shared" si="0"/>
        <v>60</v>
      </c>
      <c r="I35" s="45"/>
      <c r="J35" s="12"/>
      <c r="K35" s="49" t="s">
        <v>16</v>
      </c>
      <c r="L35" s="6"/>
      <c r="M35" s="6"/>
      <c r="N35" s="6"/>
    </row>
    <row r="36" ht="24" spans="1:14">
      <c r="A36" s="26"/>
      <c r="B36" s="27" t="s">
        <v>231</v>
      </c>
      <c r="C36" s="28" t="s">
        <v>434</v>
      </c>
      <c r="D36" s="29" t="s">
        <v>469</v>
      </c>
      <c r="E36" s="30"/>
      <c r="F36" s="31">
        <v>30</v>
      </c>
      <c r="G36" s="31">
        <v>30</v>
      </c>
      <c r="H36" s="32">
        <f t="shared" si="0"/>
        <v>60</v>
      </c>
      <c r="I36" s="45"/>
      <c r="J36" s="12"/>
      <c r="K36" s="49" t="s">
        <v>16</v>
      </c>
      <c r="L36" s="6"/>
      <c r="M36" s="6"/>
      <c r="N36" s="6"/>
    </row>
    <row r="37" ht="14.25" spans="1:14">
      <c r="A37" s="26" t="s">
        <v>9</v>
      </c>
      <c r="B37" s="38"/>
      <c r="C37" s="39"/>
      <c r="D37" s="40"/>
      <c r="E37" s="40"/>
      <c r="F37" s="40"/>
      <c r="G37" s="41"/>
      <c r="H37" s="32">
        <f>SUM(H20:H36)</f>
        <v>600</v>
      </c>
      <c r="I37" s="47"/>
      <c r="J37" s="47"/>
      <c r="K37" s="47"/>
      <c r="L37" s="47"/>
      <c r="M37" s="47"/>
      <c r="N37" s="48"/>
    </row>
    <row r="38" ht="60" spans="1:14">
      <c r="A38" s="26" t="s">
        <v>60</v>
      </c>
      <c r="B38" s="27" t="s">
        <v>84</v>
      </c>
      <c r="C38" s="28" t="s">
        <v>470</v>
      </c>
      <c r="D38" s="29" t="s">
        <v>471</v>
      </c>
      <c r="E38" s="30"/>
      <c r="F38" s="31">
        <v>30</v>
      </c>
      <c r="G38" s="31"/>
      <c r="H38" s="32">
        <f>SUM(E38:G38)</f>
        <v>30</v>
      </c>
      <c r="I38" s="45"/>
      <c r="J38" s="12"/>
      <c r="K38" s="46" t="s">
        <v>16</v>
      </c>
      <c r="L38" s="6"/>
      <c r="M38" s="6"/>
      <c r="N38" s="6"/>
    </row>
    <row r="39" ht="84" spans="1:14">
      <c r="A39" s="26"/>
      <c r="B39" s="27" t="s">
        <v>84</v>
      </c>
      <c r="C39" s="28" t="s">
        <v>472</v>
      </c>
      <c r="D39" s="29" t="s">
        <v>473</v>
      </c>
      <c r="E39" s="30"/>
      <c r="F39" s="31"/>
      <c r="G39" s="31">
        <v>30</v>
      </c>
      <c r="H39" s="32">
        <f>SUM(E39:G39)</f>
        <v>30</v>
      </c>
      <c r="I39" s="45"/>
      <c r="J39" s="12"/>
      <c r="K39" s="46" t="s">
        <v>16</v>
      </c>
      <c r="L39" s="6"/>
      <c r="M39" s="6"/>
      <c r="N39" s="6"/>
    </row>
    <row r="40" ht="36" spans="1:14">
      <c r="A40" s="26"/>
      <c r="B40" s="27" t="s">
        <v>84</v>
      </c>
      <c r="C40" s="28" t="s">
        <v>474</v>
      </c>
      <c r="D40" s="29" t="s">
        <v>475</v>
      </c>
      <c r="E40" s="30"/>
      <c r="F40" s="31">
        <v>30</v>
      </c>
      <c r="G40" s="31">
        <v>30</v>
      </c>
      <c r="H40" s="32">
        <f>SUM(E40:G40)</f>
        <v>60</v>
      </c>
      <c r="I40" s="45"/>
      <c r="J40" s="12"/>
      <c r="K40" s="46" t="s">
        <v>16</v>
      </c>
      <c r="L40" s="6"/>
      <c r="M40" s="6"/>
      <c r="N40" s="6"/>
    </row>
    <row r="41" ht="14.25" spans="1:14">
      <c r="A41" s="26" t="s">
        <v>9</v>
      </c>
      <c r="B41" s="38"/>
      <c r="C41" s="39"/>
      <c r="D41" s="40"/>
      <c r="E41" s="40"/>
      <c r="F41" s="40"/>
      <c r="G41" s="41"/>
      <c r="H41" s="32">
        <f>SUM(H38:H40)</f>
        <v>120</v>
      </c>
      <c r="I41" s="47"/>
      <c r="J41" s="47"/>
      <c r="K41" s="47"/>
      <c r="L41" s="47"/>
      <c r="M41" s="47"/>
      <c r="N41" s="48"/>
    </row>
    <row r="42" ht="108" spans="1:14">
      <c r="A42" s="26" t="s">
        <v>34</v>
      </c>
      <c r="B42" s="27" t="s">
        <v>476</v>
      </c>
      <c r="C42" s="28" t="s">
        <v>477</v>
      </c>
      <c r="D42" s="29" t="s">
        <v>478</v>
      </c>
      <c r="E42" s="30"/>
      <c r="F42" s="31">
        <v>30</v>
      </c>
      <c r="G42" s="31">
        <v>30</v>
      </c>
      <c r="H42" s="32">
        <f>SUM(E42:G42)</f>
        <v>60</v>
      </c>
      <c r="I42" s="45"/>
      <c r="J42" s="12"/>
      <c r="K42" s="50" t="s">
        <v>16</v>
      </c>
      <c r="L42" s="6"/>
      <c r="M42" s="6"/>
      <c r="N42" s="6"/>
    </row>
    <row r="43" ht="24" spans="1:14">
      <c r="A43" s="26"/>
      <c r="B43" s="27" t="s">
        <v>56</v>
      </c>
      <c r="C43" s="28" t="s">
        <v>430</v>
      </c>
      <c r="D43" s="29" t="s">
        <v>479</v>
      </c>
      <c r="E43" s="30"/>
      <c r="F43" s="31">
        <v>30</v>
      </c>
      <c r="G43" s="31">
        <v>30</v>
      </c>
      <c r="H43" s="32">
        <f>SUM(E43:G43)</f>
        <v>60</v>
      </c>
      <c r="I43" s="45"/>
      <c r="J43" s="50" t="s">
        <v>16</v>
      </c>
      <c r="K43" s="12"/>
      <c r="L43" s="6"/>
      <c r="M43" s="6"/>
      <c r="N43" s="6"/>
    </row>
    <row r="44" ht="14.25" spans="1:14">
      <c r="A44" s="26" t="s">
        <v>9</v>
      </c>
      <c r="B44" s="38"/>
      <c r="C44" s="39"/>
      <c r="D44" s="40"/>
      <c r="E44" s="40"/>
      <c r="F44" s="40"/>
      <c r="G44" s="41"/>
      <c r="H44" s="32">
        <f>SUM(H42:H43)</f>
        <v>120</v>
      </c>
      <c r="I44" s="47"/>
      <c r="J44" s="47"/>
      <c r="K44" s="47"/>
      <c r="L44" s="47"/>
      <c r="M44" s="47"/>
      <c r="N44" s="48"/>
    </row>
    <row r="45" ht="96" spans="1:14">
      <c r="A45" s="26" t="s">
        <v>235</v>
      </c>
      <c r="B45" s="27" t="s">
        <v>239</v>
      </c>
      <c r="C45" s="28" t="s">
        <v>480</v>
      </c>
      <c r="D45" s="29" t="s">
        <v>481</v>
      </c>
      <c r="E45" s="30"/>
      <c r="F45" s="31">
        <v>30</v>
      </c>
      <c r="G45" s="31">
        <v>30</v>
      </c>
      <c r="H45" s="32">
        <f>SUM(E45:G45)</f>
        <v>60</v>
      </c>
      <c r="I45" s="45"/>
      <c r="J45" s="12"/>
      <c r="K45" s="46" t="s">
        <v>16</v>
      </c>
      <c r="L45" s="6"/>
      <c r="M45" s="6"/>
      <c r="N45" s="6"/>
    </row>
    <row r="46" ht="48" spans="1:14">
      <c r="A46" s="26"/>
      <c r="B46" s="27" t="s">
        <v>239</v>
      </c>
      <c r="C46" s="28" t="s">
        <v>416</v>
      </c>
      <c r="D46" s="29" t="s">
        <v>482</v>
      </c>
      <c r="E46" s="30"/>
      <c r="F46" s="31">
        <v>30</v>
      </c>
      <c r="G46" s="31">
        <v>30</v>
      </c>
      <c r="H46" s="32">
        <f>SUM(E46:G46)</f>
        <v>60</v>
      </c>
      <c r="I46" s="45"/>
      <c r="J46" s="12"/>
      <c r="K46" s="46" t="s">
        <v>16</v>
      </c>
      <c r="L46" s="6"/>
      <c r="M46" s="6"/>
      <c r="N46" s="6"/>
    </row>
    <row r="47" ht="14.25" spans="1:14">
      <c r="A47" s="26" t="s">
        <v>9</v>
      </c>
      <c r="B47" s="38"/>
      <c r="C47" s="39"/>
      <c r="D47" s="40"/>
      <c r="E47" s="40"/>
      <c r="F47" s="40"/>
      <c r="G47" s="41"/>
      <c r="H47" s="32">
        <f>SUM(H45:H46)</f>
        <v>120</v>
      </c>
      <c r="I47" s="47"/>
      <c r="J47" s="47"/>
      <c r="K47" s="47"/>
      <c r="L47" s="47"/>
      <c r="M47" s="47"/>
      <c r="N47" s="48"/>
    </row>
    <row r="48" ht="96" spans="1:14">
      <c r="A48" s="26" t="s">
        <v>109</v>
      </c>
      <c r="B48" s="27" t="s">
        <v>132</v>
      </c>
      <c r="C48" s="28" t="s">
        <v>483</v>
      </c>
      <c r="D48" s="29" t="s">
        <v>484</v>
      </c>
      <c r="E48" s="30"/>
      <c r="F48" s="31">
        <v>30</v>
      </c>
      <c r="G48" s="31"/>
      <c r="H48" s="32">
        <f>SUM(E48:G48)</f>
        <v>30</v>
      </c>
      <c r="I48" s="45"/>
      <c r="J48" s="12"/>
      <c r="K48" s="51" t="s">
        <v>16</v>
      </c>
      <c r="L48" s="6"/>
      <c r="M48" s="6"/>
      <c r="N48" s="6"/>
    </row>
    <row r="49" ht="108" spans="1:14">
      <c r="A49" s="26"/>
      <c r="B49" s="27" t="s">
        <v>132</v>
      </c>
      <c r="C49" s="28" t="s">
        <v>485</v>
      </c>
      <c r="D49" s="29" t="s">
        <v>486</v>
      </c>
      <c r="E49" s="30"/>
      <c r="F49" s="31"/>
      <c r="G49" s="31">
        <v>30</v>
      </c>
      <c r="H49" s="32">
        <f>SUM(E49:G49)</f>
        <v>30</v>
      </c>
      <c r="I49" s="45"/>
      <c r="J49" s="12"/>
      <c r="K49" s="12"/>
      <c r="L49" s="52" t="s">
        <v>487</v>
      </c>
      <c r="M49" s="6"/>
      <c r="N49" s="6"/>
    </row>
    <row r="50" ht="36" spans="1:14">
      <c r="A50" s="26"/>
      <c r="B50" s="27" t="s">
        <v>132</v>
      </c>
      <c r="C50" s="28" t="s">
        <v>434</v>
      </c>
      <c r="D50" s="29" t="s">
        <v>488</v>
      </c>
      <c r="E50" s="30"/>
      <c r="F50" s="31">
        <v>30</v>
      </c>
      <c r="G50" s="31">
        <v>30</v>
      </c>
      <c r="H50" s="32">
        <f>SUM(E50:G50)</f>
        <v>60</v>
      </c>
      <c r="I50" s="45"/>
      <c r="J50" s="12"/>
      <c r="K50" s="12"/>
      <c r="L50" s="52" t="s">
        <v>487</v>
      </c>
      <c r="M50" s="6"/>
      <c r="N50" s="6"/>
    </row>
    <row r="51" ht="14.25" spans="1:14">
      <c r="A51" s="26" t="s">
        <v>9</v>
      </c>
      <c r="B51" s="38"/>
      <c r="C51" s="39"/>
      <c r="D51" s="40"/>
      <c r="E51" s="40"/>
      <c r="F51" s="40"/>
      <c r="G51" s="41"/>
      <c r="H51" s="32">
        <f>SUM(H48:H50)</f>
        <v>120</v>
      </c>
      <c r="I51" s="47"/>
      <c r="J51" s="47"/>
      <c r="K51" s="47"/>
      <c r="L51" s="47"/>
      <c r="M51" s="47"/>
      <c r="N51" s="48"/>
    </row>
    <row r="52" spans="1:14">
      <c r="A52" s="9" t="s">
        <v>241</v>
      </c>
      <c r="B52" s="42">
        <f>SUM(I52:N52)</f>
        <v>40</v>
      </c>
      <c r="C52" s="43"/>
      <c r="D52" s="43"/>
      <c r="E52" s="43"/>
      <c r="F52" s="43"/>
      <c r="G52" s="43"/>
      <c r="H52" s="44"/>
      <c r="I52" s="10">
        <v>1</v>
      </c>
      <c r="J52" s="53">
        <v>1</v>
      </c>
      <c r="K52" s="54">
        <v>36</v>
      </c>
      <c r="L52" s="9">
        <v>2</v>
      </c>
      <c r="M52" s="9"/>
      <c r="N52" s="9"/>
    </row>
  </sheetData>
  <mergeCells count="71">
    <mergeCell ref="E3:H3"/>
    <mergeCell ref="I3:K3"/>
    <mergeCell ref="L5:N5"/>
    <mergeCell ref="L6:N6"/>
    <mergeCell ref="L7:N7"/>
    <mergeCell ref="B8:G8"/>
    <mergeCell ref="I8:N8"/>
    <mergeCell ref="L9:N9"/>
    <mergeCell ref="L10:N10"/>
    <mergeCell ref="L11:N11"/>
    <mergeCell ref="L12:N12"/>
    <mergeCell ref="L13:N13"/>
    <mergeCell ref="L14:N14"/>
    <mergeCell ref="L15:N15"/>
    <mergeCell ref="L16:N16"/>
    <mergeCell ref="L17:N17"/>
    <mergeCell ref="L18:N18"/>
    <mergeCell ref="B19:G19"/>
    <mergeCell ref="I19:N19"/>
    <mergeCell ref="L20:N20"/>
    <mergeCell ref="L21:N21"/>
    <mergeCell ref="L22:N22"/>
    <mergeCell ref="L23:N23"/>
    <mergeCell ref="L24:N24"/>
    <mergeCell ref="L25:N25"/>
    <mergeCell ref="L26:N26"/>
    <mergeCell ref="L27:N27"/>
    <mergeCell ref="L28:N28"/>
    <mergeCell ref="L29:N29"/>
    <mergeCell ref="L30:N30"/>
    <mergeCell ref="L31:N31"/>
    <mergeCell ref="L32:N32"/>
    <mergeCell ref="L33:N33"/>
    <mergeCell ref="L34:N34"/>
    <mergeCell ref="L35:N35"/>
    <mergeCell ref="L36:N36"/>
    <mergeCell ref="B37:G37"/>
    <mergeCell ref="I37:N37"/>
    <mergeCell ref="L38:N38"/>
    <mergeCell ref="L39:N39"/>
    <mergeCell ref="L40:N40"/>
    <mergeCell ref="B41:G41"/>
    <mergeCell ref="I41:N41"/>
    <mergeCell ref="L42:N42"/>
    <mergeCell ref="L43:N43"/>
    <mergeCell ref="B44:G44"/>
    <mergeCell ref="I44:N44"/>
    <mergeCell ref="L45:N45"/>
    <mergeCell ref="L46:N46"/>
    <mergeCell ref="B47:G47"/>
    <mergeCell ref="I47:N47"/>
    <mergeCell ref="L48:N48"/>
    <mergeCell ref="L49:N49"/>
    <mergeCell ref="L50:N50"/>
    <mergeCell ref="B51:G51"/>
    <mergeCell ref="I51:N51"/>
    <mergeCell ref="B52:H52"/>
    <mergeCell ref="L52:N52"/>
    <mergeCell ref="A3:A4"/>
    <mergeCell ref="A5:A7"/>
    <mergeCell ref="A9:A18"/>
    <mergeCell ref="A20:A36"/>
    <mergeCell ref="A38:A40"/>
    <mergeCell ref="A42:A43"/>
    <mergeCell ref="A45:A46"/>
    <mergeCell ref="A48:A50"/>
    <mergeCell ref="B3:B4"/>
    <mergeCell ref="C3:C4"/>
    <mergeCell ref="D3:D4"/>
    <mergeCell ref="B1:M2"/>
    <mergeCell ref="L3:N4"/>
  </mergeCells>
  <pageMargins left="0.75" right="0.75" top="1" bottom="1" header="0.511805555555556" footer="0.511805555555556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4"/>
  <sheetViews>
    <sheetView workbookViewId="0">
      <selection activeCell="N8" sqref="N8"/>
    </sheetView>
  </sheetViews>
  <sheetFormatPr defaultColWidth="9" defaultRowHeight="13.5"/>
  <cols>
    <col min="6" max="6" width="7.125" customWidth="1"/>
    <col min="8" max="8" width="7.5" customWidth="1"/>
    <col min="9" max="9" width="7.875" customWidth="1"/>
    <col min="10" max="11" width="5.25" customWidth="1"/>
  </cols>
  <sheetData>
    <row r="1" ht="25.5" spans="2:11">
      <c r="B1" s="1" t="s">
        <v>489</v>
      </c>
      <c r="C1" s="1"/>
      <c r="D1" s="1"/>
      <c r="E1" s="1"/>
      <c r="F1" s="1"/>
      <c r="G1" s="1"/>
      <c r="H1" s="1"/>
      <c r="I1" s="14"/>
      <c r="J1" s="14"/>
      <c r="K1" s="14"/>
    </row>
    <row r="2" ht="25.5" spans="2:11">
      <c r="B2" s="1"/>
      <c r="C2" s="1"/>
      <c r="D2" s="1"/>
      <c r="E2" s="1"/>
      <c r="F2" s="1"/>
      <c r="G2" s="1"/>
      <c r="H2" s="1"/>
      <c r="I2" s="14"/>
      <c r="J2" s="14"/>
      <c r="K2" s="14"/>
    </row>
    <row r="3" spans="1:11">
      <c r="A3" s="2" t="s">
        <v>1</v>
      </c>
      <c r="B3" s="2" t="s">
        <v>2</v>
      </c>
      <c r="C3" s="3" t="s">
        <v>3</v>
      </c>
      <c r="D3" s="4" t="s">
        <v>4</v>
      </c>
      <c r="E3" s="5"/>
      <c r="F3" s="5"/>
      <c r="G3" s="6" t="s">
        <v>5</v>
      </c>
      <c r="H3" s="6"/>
      <c r="I3" s="6"/>
      <c r="J3" s="6" t="s">
        <v>6</v>
      </c>
      <c r="K3" s="6"/>
    </row>
    <row r="4" spans="1:11">
      <c r="A4" s="2"/>
      <c r="B4" s="2"/>
      <c r="C4" s="7"/>
      <c r="D4" s="8" t="s">
        <v>7</v>
      </c>
      <c r="E4" s="8" t="s">
        <v>8</v>
      </c>
      <c r="F4" s="4" t="s">
        <v>9</v>
      </c>
      <c r="G4" s="6" t="s">
        <v>10</v>
      </c>
      <c r="H4" s="6" t="s">
        <v>11</v>
      </c>
      <c r="I4" s="6" t="s">
        <v>12</v>
      </c>
      <c r="J4" s="6"/>
      <c r="K4" s="6"/>
    </row>
    <row r="5" ht="27" spans="1:11">
      <c r="A5" s="9" t="s">
        <v>34</v>
      </c>
      <c r="B5" s="10" t="s">
        <v>490</v>
      </c>
      <c r="C5" s="11" t="s">
        <v>491</v>
      </c>
      <c r="D5" s="10">
        <v>7</v>
      </c>
      <c r="E5" s="10"/>
      <c r="F5" s="10">
        <v>7</v>
      </c>
      <c r="G5" s="10"/>
      <c r="H5" s="10"/>
      <c r="I5" s="10" t="s">
        <v>492</v>
      </c>
      <c r="J5" s="9"/>
      <c r="K5" s="9"/>
    </row>
    <row r="6" ht="40.5" spans="1:11">
      <c r="A6" s="6"/>
      <c r="B6" s="12" t="s">
        <v>287</v>
      </c>
      <c r="C6" s="13" t="s">
        <v>493</v>
      </c>
      <c r="D6" s="12">
        <v>6</v>
      </c>
      <c r="E6" s="12"/>
      <c r="F6" s="12">
        <v>6</v>
      </c>
      <c r="G6" s="12"/>
      <c r="H6" s="12"/>
      <c r="I6" s="12" t="s">
        <v>492</v>
      </c>
      <c r="J6" s="6"/>
      <c r="K6" s="6"/>
    </row>
    <row r="7" ht="54" spans="1:11">
      <c r="A7" s="6"/>
      <c r="B7" s="12" t="s">
        <v>54</v>
      </c>
      <c r="C7" s="13" t="s">
        <v>494</v>
      </c>
      <c r="D7" s="12">
        <v>6</v>
      </c>
      <c r="E7" s="12"/>
      <c r="F7" s="12">
        <v>6</v>
      </c>
      <c r="G7" s="12" t="s">
        <v>492</v>
      </c>
      <c r="H7" s="12"/>
      <c r="I7" s="12"/>
      <c r="J7" s="6"/>
      <c r="K7" s="6"/>
    </row>
    <row r="8" ht="67.5" spans="1:11">
      <c r="A8" s="6"/>
      <c r="B8" s="13" t="s">
        <v>495</v>
      </c>
      <c r="C8" s="13" t="s">
        <v>496</v>
      </c>
      <c r="D8" s="12">
        <v>6</v>
      </c>
      <c r="E8" s="12"/>
      <c r="F8" s="12">
        <v>6</v>
      </c>
      <c r="G8" s="12"/>
      <c r="H8" s="12"/>
      <c r="I8" s="12" t="s">
        <v>492</v>
      </c>
      <c r="J8" s="6"/>
      <c r="K8" s="6"/>
    </row>
    <row r="9" ht="40.5" spans="1:11">
      <c r="A9" s="6"/>
      <c r="B9" s="12" t="s">
        <v>297</v>
      </c>
      <c r="C9" s="13" t="s">
        <v>497</v>
      </c>
      <c r="D9" s="12">
        <v>8.5</v>
      </c>
      <c r="E9" s="12"/>
      <c r="F9" s="12">
        <v>8.5</v>
      </c>
      <c r="G9" s="12"/>
      <c r="H9" s="12"/>
      <c r="I9" s="12"/>
      <c r="J9" s="6" t="s">
        <v>498</v>
      </c>
      <c r="K9" s="6"/>
    </row>
    <row r="10" ht="40.5" spans="1:11">
      <c r="A10" s="6"/>
      <c r="B10" s="12" t="s">
        <v>50</v>
      </c>
      <c r="C10" s="13" t="s">
        <v>499</v>
      </c>
      <c r="D10" s="12">
        <v>6</v>
      </c>
      <c r="E10" s="12"/>
      <c r="F10" s="12">
        <v>6</v>
      </c>
      <c r="G10" s="12"/>
      <c r="H10" s="12" t="s">
        <v>492</v>
      </c>
      <c r="I10" s="12"/>
      <c r="J10" s="6"/>
      <c r="K10" s="6"/>
    </row>
    <row r="11" ht="67.5" spans="1:11">
      <c r="A11" s="6"/>
      <c r="B11" s="13" t="s">
        <v>500</v>
      </c>
      <c r="C11" s="13" t="s">
        <v>501</v>
      </c>
      <c r="D11" s="12">
        <v>8</v>
      </c>
      <c r="E11" s="12"/>
      <c r="F11" s="12">
        <v>8</v>
      </c>
      <c r="G11" s="12"/>
      <c r="H11" s="12"/>
      <c r="I11" s="12"/>
      <c r="J11" s="6" t="s">
        <v>502</v>
      </c>
      <c r="K11" s="6"/>
    </row>
    <row r="12" ht="54" spans="1:11">
      <c r="A12" s="6"/>
      <c r="B12" s="12" t="s">
        <v>34</v>
      </c>
      <c r="C12" s="13" t="s">
        <v>503</v>
      </c>
      <c r="D12" s="12">
        <v>6</v>
      </c>
      <c r="E12" s="12"/>
      <c r="F12" s="12">
        <v>6</v>
      </c>
      <c r="G12" s="12"/>
      <c r="H12" s="12" t="s">
        <v>492</v>
      </c>
      <c r="I12" s="12"/>
      <c r="J12" s="6"/>
      <c r="K12" s="6"/>
    </row>
    <row r="13" ht="54" spans="1:11">
      <c r="A13" s="6"/>
      <c r="B13" s="12" t="s">
        <v>291</v>
      </c>
      <c r="C13" s="13" t="s">
        <v>504</v>
      </c>
      <c r="D13" s="12">
        <v>8</v>
      </c>
      <c r="E13" s="12"/>
      <c r="F13" s="12">
        <v>8</v>
      </c>
      <c r="G13" s="12"/>
      <c r="H13" s="12"/>
      <c r="I13" s="12"/>
      <c r="J13" s="6" t="s">
        <v>505</v>
      </c>
      <c r="K13" s="6"/>
    </row>
    <row r="14" ht="67.5" spans="1:11">
      <c r="A14" s="6"/>
      <c r="B14" s="12" t="s">
        <v>365</v>
      </c>
      <c r="C14" s="13" t="s">
        <v>506</v>
      </c>
      <c r="D14" s="12">
        <v>8</v>
      </c>
      <c r="E14" s="12"/>
      <c r="F14" s="12">
        <v>8</v>
      </c>
      <c r="G14" s="12"/>
      <c r="H14" s="12" t="s">
        <v>492</v>
      </c>
      <c r="I14" s="12"/>
      <c r="J14" s="6"/>
      <c r="K14" s="6"/>
    </row>
    <row r="15" ht="67.5" spans="1:11">
      <c r="A15" s="6"/>
      <c r="B15" s="12" t="s">
        <v>289</v>
      </c>
      <c r="C15" s="13" t="s">
        <v>507</v>
      </c>
      <c r="D15" s="12">
        <v>8</v>
      </c>
      <c r="E15" s="12"/>
      <c r="F15" s="12">
        <v>8</v>
      </c>
      <c r="G15" s="12"/>
      <c r="H15" s="12" t="s">
        <v>492</v>
      </c>
      <c r="I15" s="12"/>
      <c r="J15" s="6"/>
      <c r="K15" s="6"/>
    </row>
    <row r="16" spans="1:11">
      <c r="A16" s="12" t="s">
        <v>9</v>
      </c>
      <c r="B16" s="12"/>
      <c r="C16" s="12"/>
      <c r="D16" s="12"/>
      <c r="E16" s="12"/>
      <c r="F16" s="12">
        <f>SUM(F5:F15)</f>
        <v>77.5</v>
      </c>
      <c r="G16" s="12"/>
      <c r="H16" s="12"/>
      <c r="I16" s="12"/>
      <c r="J16" s="6"/>
      <c r="K16" s="6"/>
    </row>
    <row r="17" ht="54" spans="1:11">
      <c r="A17" s="6" t="s">
        <v>167</v>
      </c>
      <c r="B17" s="12" t="s">
        <v>508</v>
      </c>
      <c r="C17" s="13" t="s">
        <v>509</v>
      </c>
      <c r="D17" s="12">
        <v>7</v>
      </c>
      <c r="E17" s="12"/>
      <c r="F17" s="12">
        <v>7</v>
      </c>
      <c r="G17" s="12"/>
      <c r="H17" s="12"/>
      <c r="I17" s="12" t="s">
        <v>492</v>
      </c>
      <c r="J17" s="6"/>
      <c r="K17" s="6"/>
    </row>
    <row r="18" ht="67.5" spans="1:11">
      <c r="A18" s="6"/>
      <c r="B18" s="13" t="s">
        <v>510</v>
      </c>
      <c r="C18" s="13" t="s">
        <v>511</v>
      </c>
      <c r="D18" s="12">
        <v>6</v>
      </c>
      <c r="E18" s="12"/>
      <c r="F18" s="12">
        <v>6</v>
      </c>
      <c r="G18" s="12"/>
      <c r="H18" s="12"/>
      <c r="I18" s="12" t="s">
        <v>492</v>
      </c>
      <c r="J18" s="6"/>
      <c r="K18" s="6"/>
    </row>
    <row r="19" ht="67.5" spans="1:11">
      <c r="A19" s="6"/>
      <c r="B19" s="12" t="s">
        <v>359</v>
      </c>
      <c r="C19" s="13" t="s">
        <v>512</v>
      </c>
      <c r="D19" s="12">
        <v>6</v>
      </c>
      <c r="E19" s="12"/>
      <c r="F19" s="12">
        <v>6</v>
      </c>
      <c r="G19" s="12"/>
      <c r="H19" s="12"/>
      <c r="I19" s="12" t="s">
        <v>492</v>
      </c>
      <c r="J19" s="6"/>
      <c r="K19" s="6"/>
    </row>
    <row r="20" ht="54" spans="1:11">
      <c r="A20" s="6"/>
      <c r="B20" s="12" t="s">
        <v>357</v>
      </c>
      <c r="C20" s="13" t="s">
        <v>513</v>
      </c>
      <c r="D20" s="12">
        <v>6</v>
      </c>
      <c r="E20" s="12"/>
      <c r="F20" s="12">
        <v>6</v>
      </c>
      <c r="G20" s="12" t="s">
        <v>492</v>
      </c>
      <c r="H20" s="12"/>
      <c r="I20" s="12"/>
      <c r="J20" s="6"/>
      <c r="K20" s="6"/>
    </row>
    <row r="21" ht="67.5" spans="1:11">
      <c r="A21" s="6"/>
      <c r="B21" s="12" t="s">
        <v>514</v>
      </c>
      <c r="C21" s="13" t="s">
        <v>515</v>
      </c>
      <c r="D21" s="12">
        <v>6</v>
      </c>
      <c r="E21" s="12"/>
      <c r="F21" s="12">
        <v>6</v>
      </c>
      <c r="G21" s="12"/>
      <c r="H21" s="12"/>
      <c r="I21" s="12" t="s">
        <v>492</v>
      </c>
      <c r="J21" s="6"/>
      <c r="K21" s="6"/>
    </row>
    <row r="22" ht="81" spans="1:11">
      <c r="A22" s="6"/>
      <c r="B22" s="12" t="s">
        <v>350</v>
      </c>
      <c r="C22" s="13" t="s">
        <v>516</v>
      </c>
      <c r="D22" s="12">
        <v>6</v>
      </c>
      <c r="E22" s="12"/>
      <c r="F22" s="12">
        <v>6</v>
      </c>
      <c r="G22" s="12" t="s">
        <v>492</v>
      </c>
      <c r="H22" s="12"/>
      <c r="I22" s="12"/>
      <c r="J22" s="6"/>
      <c r="K22" s="6"/>
    </row>
    <row r="23" ht="67.5" spans="1:11">
      <c r="A23" s="6"/>
      <c r="B23" s="12" t="s">
        <v>395</v>
      </c>
      <c r="C23" s="13" t="s">
        <v>517</v>
      </c>
      <c r="D23" s="12">
        <v>6</v>
      </c>
      <c r="E23" s="12"/>
      <c r="F23" s="12">
        <v>6</v>
      </c>
      <c r="G23" s="12"/>
      <c r="H23" s="12"/>
      <c r="I23" s="12"/>
      <c r="J23" s="6" t="s">
        <v>498</v>
      </c>
      <c r="K23" s="6"/>
    </row>
    <row r="24" ht="54" spans="1:11">
      <c r="A24" s="6"/>
      <c r="B24" s="12" t="s">
        <v>518</v>
      </c>
      <c r="C24" s="13" t="s">
        <v>519</v>
      </c>
      <c r="D24" s="12">
        <v>6</v>
      </c>
      <c r="E24" s="12"/>
      <c r="F24" s="12">
        <v>6</v>
      </c>
      <c r="G24" s="12"/>
      <c r="H24" s="12"/>
      <c r="I24" s="12" t="s">
        <v>492</v>
      </c>
      <c r="J24" s="6"/>
      <c r="K24" s="6"/>
    </row>
    <row r="25" ht="67.5" spans="1:11">
      <c r="A25" s="6"/>
      <c r="B25" s="12" t="s">
        <v>179</v>
      </c>
      <c r="C25" s="13" t="s">
        <v>520</v>
      </c>
      <c r="D25" s="12">
        <v>6</v>
      </c>
      <c r="E25" s="12"/>
      <c r="F25" s="12">
        <v>6</v>
      </c>
      <c r="G25" s="12"/>
      <c r="H25" s="12"/>
      <c r="I25" s="12" t="s">
        <v>492</v>
      </c>
      <c r="J25" s="6"/>
      <c r="K25" s="6"/>
    </row>
    <row r="26" ht="40.5" spans="1:11">
      <c r="A26" s="6"/>
      <c r="B26" s="12" t="s">
        <v>220</v>
      </c>
      <c r="C26" s="13" t="s">
        <v>521</v>
      </c>
      <c r="D26" s="12">
        <v>20</v>
      </c>
      <c r="E26" s="12"/>
      <c r="F26" s="12">
        <v>20</v>
      </c>
      <c r="G26" s="12"/>
      <c r="H26" s="12"/>
      <c r="I26" s="12"/>
      <c r="J26" s="6" t="s">
        <v>498</v>
      </c>
      <c r="K26" s="6"/>
    </row>
    <row r="27" ht="54" spans="1:11">
      <c r="A27" s="6"/>
      <c r="B27" s="12" t="s">
        <v>331</v>
      </c>
      <c r="C27" s="13" t="s">
        <v>522</v>
      </c>
      <c r="D27" s="12">
        <v>9.5</v>
      </c>
      <c r="E27" s="12"/>
      <c r="F27" s="12">
        <v>9.5</v>
      </c>
      <c r="G27" s="12"/>
      <c r="H27" s="12"/>
      <c r="I27" s="12"/>
      <c r="J27" s="6" t="s">
        <v>505</v>
      </c>
      <c r="K27" s="6"/>
    </row>
    <row r="28" ht="81" spans="1:11">
      <c r="A28" s="6"/>
      <c r="B28" s="12" t="s">
        <v>359</v>
      </c>
      <c r="C28" s="13" t="s">
        <v>523</v>
      </c>
      <c r="D28" s="12">
        <v>8</v>
      </c>
      <c r="E28" s="12"/>
      <c r="F28" s="12">
        <v>8</v>
      </c>
      <c r="G28" s="12" t="s">
        <v>492</v>
      </c>
      <c r="H28" s="12"/>
      <c r="I28" s="12"/>
      <c r="J28" s="6"/>
      <c r="K28" s="6"/>
    </row>
    <row r="29" ht="67.5" spans="1:11">
      <c r="A29" s="6"/>
      <c r="B29" s="12" t="s">
        <v>514</v>
      </c>
      <c r="C29" s="13" t="s">
        <v>524</v>
      </c>
      <c r="D29" s="12">
        <v>6</v>
      </c>
      <c r="E29" s="12"/>
      <c r="F29" s="12">
        <v>6</v>
      </c>
      <c r="G29" s="12" t="s">
        <v>492</v>
      </c>
      <c r="H29" s="12"/>
      <c r="I29" s="12"/>
      <c r="J29" s="6"/>
      <c r="K29" s="6"/>
    </row>
    <row r="30" ht="54" spans="1:11">
      <c r="A30" s="6"/>
      <c r="B30" s="12" t="s">
        <v>525</v>
      </c>
      <c r="C30" s="13" t="s">
        <v>526</v>
      </c>
      <c r="D30" s="12">
        <v>6</v>
      </c>
      <c r="E30" s="12"/>
      <c r="F30" s="12">
        <v>6</v>
      </c>
      <c r="G30" s="12"/>
      <c r="H30" s="12"/>
      <c r="I30" s="12"/>
      <c r="J30" s="6" t="s">
        <v>498</v>
      </c>
      <c r="K30" s="6"/>
    </row>
    <row r="31" ht="67.5" spans="1:11">
      <c r="A31" s="6"/>
      <c r="B31" s="12" t="s">
        <v>518</v>
      </c>
      <c r="C31" s="13" t="s">
        <v>527</v>
      </c>
      <c r="D31" s="12">
        <v>6</v>
      </c>
      <c r="E31" s="12"/>
      <c r="F31" s="12">
        <v>6</v>
      </c>
      <c r="G31" s="12" t="s">
        <v>492</v>
      </c>
      <c r="H31" s="12"/>
      <c r="I31" s="12"/>
      <c r="J31" s="6"/>
      <c r="K31" s="6"/>
    </row>
    <row r="32" ht="54" spans="1:11">
      <c r="A32" s="6"/>
      <c r="B32" s="12" t="s">
        <v>331</v>
      </c>
      <c r="C32" s="13" t="s">
        <v>528</v>
      </c>
      <c r="D32" s="12">
        <v>8</v>
      </c>
      <c r="E32" s="12"/>
      <c r="F32" s="12">
        <v>8</v>
      </c>
      <c r="G32" s="12"/>
      <c r="H32" s="12"/>
      <c r="I32" s="12"/>
      <c r="J32" s="6" t="s">
        <v>498</v>
      </c>
      <c r="K32" s="6"/>
    </row>
    <row r="33" ht="54" spans="1:11">
      <c r="A33" s="6"/>
      <c r="B33" s="12" t="s">
        <v>180</v>
      </c>
      <c r="C33" s="13" t="s">
        <v>529</v>
      </c>
      <c r="D33" s="12">
        <v>6</v>
      </c>
      <c r="E33" s="12"/>
      <c r="F33" s="12">
        <v>6</v>
      </c>
      <c r="G33" s="12"/>
      <c r="H33" s="12"/>
      <c r="I33" s="12"/>
      <c r="J33" s="6" t="s">
        <v>498</v>
      </c>
      <c r="K33" s="6"/>
    </row>
    <row r="34" ht="81" spans="1:11">
      <c r="A34" s="6"/>
      <c r="B34" s="13" t="s">
        <v>530</v>
      </c>
      <c r="C34" s="13" t="s">
        <v>531</v>
      </c>
      <c r="D34" s="12">
        <v>8</v>
      </c>
      <c r="E34" s="12"/>
      <c r="F34" s="12">
        <v>8</v>
      </c>
      <c r="G34" s="12"/>
      <c r="H34" s="12"/>
      <c r="I34" s="12"/>
      <c r="J34" s="6" t="s">
        <v>498</v>
      </c>
      <c r="K34" s="6"/>
    </row>
    <row r="35" ht="54" spans="1:11">
      <c r="A35" s="6"/>
      <c r="B35" s="12" t="s">
        <v>179</v>
      </c>
      <c r="C35" s="13" t="s">
        <v>532</v>
      </c>
      <c r="D35" s="12">
        <v>6</v>
      </c>
      <c r="E35" s="12"/>
      <c r="F35" s="12">
        <v>6</v>
      </c>
      <c r="G35" s="12"/>
      <c r="H35" s="12"/>
      <c r="I35" s="12"/>
      <c r="J35" s="6" t="s">
        <v>498</v>
      </c>
      <c r="K35" s="6"/>
    </row>
    <row r="36" ht="67.5" spans="1:11">
      <c r="A36" s="6"/>
      <c r="B36" s="12" t="s">
        <v>208</v>
      </c>
      <c r="C36" s="13" t="s">
        <v>533</v>
      </c>
      <c r="D36" s="12">
        <v>6</v>
      </c>
      <c r="E36" s="12"/>
      <c r="F36" s="12">
        <v>6</v>
      </c>
      <c r="G36" s="12"/>
      <c r="H36" s="12"/>
      <c r="I36" s="12"/>
      <c r="J36" s="6" t="s">
        <v>534</v>
      </c>
      <c r="K36" s="6"/>
    </row>
    <row r="37" ht="40.5" spans="1:11">
      <c r="A37" s="6"/>
      <c r="B37" s="12" t="s">
        <v>535</v>
      </c>
      <c r="C37" s="13" t="s">
        <v>536</v>
      </c>
      <c r="D37" s="12">
        <v>6</v>
      </c>
      <c r="E37" s="12"/>
      <c r="F37" s="12">
        <v>6</v>
      </c>
      <c r="G37" s="12"/>
      <c r="H37" s="12"/>
      <c r="I37" s="12"/>
      <c r="J37" s="6" t="s">
        <v>498</v>
      </c>
      <c r="K37" s="6"/>
    </row>
    <row r="38" ht="40.5" spans="1:11">
      <c r="A38" s="6"/>
      <c r="B38" s="12" t="s">
        <v>355</v>
      </c>
      <c r="C38" s="13" t="s">
        <v>537</v>
      </c>
      <c r="D38" s="12">
        <v>6</v>
      </c>
      <c r="E38" s="12"/>
      <c r="F38" s="12">
        <v>6</v>
      </c>
      <c r="G38" s="12"/>
      <c r="H38" s="12"/>
      <c r="I38" s="12"/>
      <c r="J38" s="6" t="s">
        <v>498</v>
      </c>
      <c r="K38" s="6"/>
    </row>
    <row r="39" ht="54" spans="1:11">
      <c r="A39" s="6"/>
      <c r="B39" s="12" t="s">
        <v>395</v>
      </c>
      <c r="C39" s="13" t="s">
        <v>538</v>
      </c>
      <c r="D39" s="12">
        <v>8</v>
      </c>
      <c r="E39" s="12"/>
      <c r="F39" s="12">
        <v>8</v>
      </c>
      <c r="G39" s="12"/>
      <c r="H39" s="12"/>
      <c r="I39" s="12"/>
      <c r="J39" s="6" t="s">
        <v>534</v>
      </c>
      <c r="K39" s="6"/>
    </row>
    <row r="40" ht="54" spans="1:11">
      <c r="A40" s="6"/>
      <c r="B40" s="12" t="s">
        <v>395</v>
      </c>
      <c r="C40" s="13" t="s">
        <v>539</v>
      </c>
      <c r="D40" s="12">
        <v>6</v>
      </c>
      <c r="E40" s="12"/>
      <c r="F40" s="12">
        <v>6</v>
      </c>
      <c r="G40" s="12"/>
      <c r="H40" s="12"/>
      <c r="I40" s="12"/>
      <c r="J40" s="6" t="s">
        <v>534</v>
      </c>
      <c r="K40" s="6"/>
    </row>
    <row r="41" ht="81" spans="1:11">
      <c r="A41" s="6"/>
      <c r="B41" s="12" t="s">
        <v>373</v>
      </c>
      <c r="C41" s="13" t="s">
        <v>540</v>
      </c>
      <c r="D41" s="12">
        <v>6</v>
      </c>
      <c r="E41" s="12"/>
      <c r="F41" s="12">
        <v>6</v>
      </c>
      <c r="G41" s="12" t="s">
        <v>492</v>
      </c>
      <c r="H41" s="12"/>
      <c r="I41" s="12"/>
      <c r="J41" s="6"/>
      <c r="K41" s="6"/>
    </row>
    <row r="42" ht="67.5" spans="1:11">
      <c r="A42" s="6"/>
      <c r="B42" s="13" t="s">
        <v>541</v>
      </c>
      <c r="C42" s="13" t="s">
        <v>542</v>
      </c>
      <c r="D42" s="12">
        <v>6</v>
      </c>
      <c r="E42" s="12"/>
      <c r="F42" s="12">
        <v>6</v>
      </c>
      <c r="G42" s="12" t="s">
        <v>492</v>
      </c>
      <c r="H42" s="12"/>
      <c r="I42" s="12"/>
      <c r="J42" s="6"/>
      <c r="K42" s="6"/>
    </row>
    <row r="43" ht="67.5" spans="1:11">
      <c r="A43" s="6"/>
      <c r="B43" s="12" t="s">
        <v>340</v>
      </c>
      <c r="C43" s="13" t="s">
        <v>543</v>
      </c>
      <c r="D43" s="12">
        <v>8</v>
      </c>
      <c r="E43" s="12"/>
      <c r="F43" s="12">
        <v>8</v>
      </c>
      <c r="G43" s="12"/>
      <c r="H43" s="12"/>
      <c r="I43" s="12"/>
      <c r="J43" s="6" t="s">
        <v>534</v>
      </c>
      <c r="K43" s="6"/>
    </row>
    <row r="44" spans="1:11">
      <c r="A44" s="12" t="s">
        <v>9</v>
      </c>
      <c r="B44" s="12"/>
      <c r="C44" s="12"/>
      <c r="D44" s="12"/>
      <c r="E44" s="12"/>
      <c r="F44" s="12">
        <f>SUM(F17:F43)</f>
        <v>190.5</v>
      </c>
      <c r="G44" s="12"/>
      <c r="H44" s="12"/>
      <c r="I44" s="12"/>
      <c r="J44" s="6"/>
      <c r="K44" s="6"/>
    </row>
    <row r="45" ht="40.5" spans="1:11">
      <c r="A45" s="6" t="s">
        <v>109</v>
      </c>
      <c r="B45" s="12" t="s">
        <v>111</v>
      </c>
      <c r="C45" s="13" t="s">
        <v>544</v>
      </c>
      <c r="D45" s="12">
        <v>6</v>
      </c>
      <c r="E45" s="12"/>
      <c r="F45" s="12">
        <v>6</v>
      </c>
      <c r="G45" s="12"/>
      <c r="H45" s="12"/>
      <c r="I45" s="12"/>
      <c r="J45" s="6" t="s">
        <v>498</v>
      </c>
      <c r="K45" s="6"/>
    </row>
    <row r="46" ht="54" spans="1:11">
      <c r="A46" s="6"/>
      <c r="B46" s="13" t="s">
        <v>545</v>
      </c>
      <c r="C46" s="13" t="s">
        <v>546</v>
      </c>
      <c r="D46" s="12">
        <v>6</v>
      </c>
      <c r="E46" s="12"/>
      <c r="F46" s="12">
        <v>6</v>
      </c>
      <c r="G46" s="12"/>
      <c r="H46" s="12"/>
      <c r="I46" s="12"/>
      <c r="J46" s="6" t="s">
        <v>498</v>
      </c>
      <c r="K46" s="6"/>
    </row>
    <row r="47" ht="54" spans="1:11">
      <c r="A47" s="6"/>
      <c r="B47" s="12" t="s">
        <v>319</v>
      </c>
      <c r="C47" s="13" t="s">
        <v>547</v>
      </c>
      <c r="D47" s="12">
        <v>6</v>
      </c>
      <c r="E47" s="12"/>
      <c r="F47" s="12">
        <v>6</v>
      </c>
      <c r="G47" s="12"/>
      <c r="H47" s="12"/>
      <c r="I47" s="12"/>
      <c r="J47" s="6" t="s">
        <v>498</v>
      </c>
      <c r="K47" s="6"/>
    </row>
    <row r="48" spans="1:11">
      <c r="A48" s="12" t="s">
        <v>9</v>
      </c>
      <c r="B48" s="12"/>
      <c r="C48" s="12"/>
      <c r="D48" s="12"/>
      <c r="E48" s="12"/>
      <c r="F48" s="12">
        <f>SUM(F45:F47)</f>
        <v>18</v>
      </c>
      <c r="G48" s="12"/>
      <c r="H48" s="12"/>
      <c r="I48" s="12"/>
      <c r="J48" s="6"/>
      <c r="K48" s="6"/>
    </row>
    <row r="49" ht="40.5" spans="1:11">
      <c r="A49" s="6" t="s">
        <v>135</v>
      </c>
      <c r="B49" s="12" t="s">
        <v>140</v>
      </c>
      <c r="C49" s="13" t="s">
        <v>548</v>
      </c>
      <c r="D49" s="12">
        <v>10</v>
      </c>
      <c r="E49" s="12"/>
      <c r="F49" s="12">
        <v>10</v>
      </c>
      <c r="G49" s="12" t="s">
        <v>492</v>
      </c>
      <c r="H49" s="12"/>
      <c r="I49" s="12"/>
      <c r="J49" s="6"/>
      <c r="K49" s="6"/>
    </row>
    <row r="50" ht="40.5" spans="1:11">
      <c r="A50" s="6"/>
      <c r="B50" s="12" t="s">
        <v>266</v>
      </c>
      <c r="C50" s="13" t="s">
        <v>549</v>
      </c>
      <c r="D50" s="12">
        <v>29.5</v>
      </c>
      <c r="E50" s="12"/>
      <c r="F50" s="12">
        <v>29.5</v>
      </c>
      <c r="G50" s="12" t="s">
        <v>492</v>
      </c>
      <c r="H50" s="12"/>
      <c r="I50" s="12"/>
      <c r="J50" s="6"/>
      <c r="K50" s="6"/>
    </row>
    <row r="51" ht="54" spans="1:11">
      <c r="A51" s="6"/>
      <c r="B51" s="12" t="s">
        <v>266</v>
      </c>
      <c r="C51" s="13" t="s">
        <v>550</v>
      </c>
      <c r="D51" s="12">
        <v>8</v>
      </c>
      <c r="E51" s="12"/>
      <c r="F51" s="12">
        <v>8</v>
      </c>
      <c r="G51" s="12"/>
      <c r="H51" s="12"/>
      <c r="I51" s="12" t="s">
        <v>492</v>
      </c>
      <c r="J51" s="6"/>
      <c r="K51" s="6"/>
    </row>
    <row r="52" ht="40.5" spans="1:11">
      <c r="A52" s="6"/>
      <c r="B52" s="12" t="s">
        <v>266</v>
      </c>
      <c r="C52" s="13" t="s">
        <v>551</v>
      </c>
      <c r="D52" s="12">
        <v>9.5</v>
      </c>
      <c r="E52" s="12"/>
      <c r="F52" s="12">
        <v>9.5</v>
      </c>
      <c r="G52" s="12"/>
      <c r="H52" s="12"/>
      <c r="I52" s="12" t="s">
        <v>492</v>
      </c>
      <c r="J52" s="6"/>
      <c r="K52" s="6"/>
    </row>
    <row r="53" ht="54" spans="1:11">
      <c r="A53" s="6"/>
      <c r="B53" s="12" t="s">
        <v>136</v>
      </c>
      <c r="C53" s="13" t="s">
        <v>552</v>
      </c>
      <c r="D53" s="12">
        <v>6</v>
      </c>
      <c r="E53" s="12"/>
      <c r="F53" s="12">
        <v>6</v>
      </c>
      <c r="G53" s="12"/>
      <c r="H53" s="12"/>
      <c r="I53" s="12"/>
      <c r="J53" s="6" t="s">
        <v>534</v>
      </c>
      <c r="K53" s="6"/>
    </row>
    <row r="54" ht="40.5" spans="1:11">
      <c r="A54" s="6"/>
      <c r="B54" s="12" t="s">
        <v>168</v>
      </c>
      <c r="C54" s="13" t="s">
        <v>553</v>
      </c>
      <c r="D54" s="12">
        <v>6</v>
      </c>
      <c r="E54" s="12"/>
      <c r="F54" s="12">
        <v>6</v>
      </c>
      <c r="G54" s="12"/>
      <c r="H54" s="12"/>
      <c r="I54" s="12"/>
      <c r="J54" s="6" t="s">
        <v>534</v>
      </c>
      <c r="K54" s="6"/>
    </row>
    <row r="55" ht="54" spans="1:11">
      <c r="A55" s="6"/>
      <c r="B55" s="12" t="s">
        <v>270</v>
      </c>
      <c r="C55" s="13" t="s">
        <v>554</v>
      </c>
      <c r="D55" s="12">
        <v>8</v>
      </c>
      <c r="E55" s="12"/>
      <c r="F55" s="12">
        <v>8</v>
      </c>
      <c r="G55" s="12" t="s">
        <v>492</v>
      </c>
      <c r="H55" s="12"/>
      <c r="I55" s="12"/>
      <c r="J55" s="6"/>
      <c r="K55" s="6"/>
    </row>
    <row r="56" spans="1:11">
      <c r="A56" s="12" t="s">
        <v>9</v>
      </c>
      <c r="B56" s="12"/>
      <c r="C56" s="12"/>
      <c r="D56" s="12"/>
      <c r="E56" s="12"/>
      <c r="F56" s="12">
        <f>SUM(F49:F55)</f>
        <v>77</v>
      </c>
      <c r="G56" s="12"/>
      <c r="H56" s="12"/>
      <c r="I56" s="12"/>
      <c r="J56" s="6"/>
      <c r="K56" s="6"/>
    </row>
    <row r="57" ht="54" spans="1:11">
      <c r="A57" s="6" t="s">
        <v>87</v>
      </c>
      <c r="B57" s="12" t="s">
        <v>102</v>
      </c>
      <c r="C57" s="13" t="s">
        <v>555</v>
      </c>
      <c r="D57" s="12">
        <v>6</v>
      </c>
      <c r="E57" s="12"/>
      <c r="F57" s="12">
        <v>6</v>
      </c>
      <c r="G57" s="12"/>
      <c r="H57" s="12"/>
      <c r="I57" s="12" t="s">
        <v>492</v>
      </c>
      <c r="J57" s="6"/>
      <c r="K57" s="6"/>
    </row>
    <row r="58" ht="54" spans="1:11">
      <c r="A58" s="6"/>
      <c r="B58" s="12" t="s">
        <v>101</v>
      </c>
      <c r="C58" s="13" t="s">
        <v>556</v>
      </c>
      <c r="D58" s="12">
        <v>7</v>
      </c>
      <c r="E58" s="12"/>
      <c r="F58" s="12">
        <v>7</v>
      </c>
      <c r="G58" s="12"/>
      <c r="H58" s="12" t="s">
        <v>492</v>
      </c>
      <c r="I58" s="12"/>
      <c r="J58" s="6"/>
      <c r="K58" s="6"/>
    </row>
    <row r="59" ht="54" spans="1:11">
      <c r="A59" s="6"/>
      <c r="B59" s="12" t="s">
        <v>381</v>
      </c>
      <c r="C59" s="13" t="s">
        <v>557</v>
      </c>
      <c r="D59" s="12">
        <v>5</v>
      </c>
      <c r="E59" s="12"/>
      <c r="F59" s="12">
        <v>5</v>
      </c>
      <c r="G59" s="12"/>
      <c r="H59" s="12"/>
      <c r="I59" s="12"/>
      <c r="J59" s="6" t="s">
        <v>534</v>
      </c>
      <c r="K59" s="6"/>
    </row>
    <row r="60" ht="67.5" spans="1:11">
      <c r="A60" s="6"/>
      <c r="B60" s="12" t="s">
        <v>381</v>
      </c>
      <c r="C60" s="13" t="s">
        <v>558</v>
      </c>
      <c r="D60" s="12">
        <v>3</v>
      </c>
      <c r="E60" s="12"/>
      <c r="F60" s="12">
        <v>3</v>
      </c>
      <c r="G60" s="12"/>
      <c r="H60" s="12"/>
      <c r="I60" s="12"/>
      <c r="J60" s="6" t="s">
        <v>534</v>
      </c>
      <c r="K60" s="6"/>
    </row>
    <row r="61" spans="1:11">
      <c r="A61" s="12" t="s">
        <v>9</v>
      </c>
      <c r="B61" s="12"/>
      <c r="C61" s="12"/>
      <c r="D61" s="12"/>
      <c r="E61" s="12"/>
      <c r="F61" s="12">
        <f>SUM(F57:F60)</f>
        <v>21</v>
      </c>
      <c r="G61" s="12"/>
      <c r="H61" s="12"/>
      <c r="I61" s="12"/>
      <c r="J61" s="6"/>
      <c r="K61" s="6"/>
    </row>
    <row r="62" ht="54" spans="1:11">
      <c r="A62" s="12" t="s">
        <v>23</v>
      </c>
      <c r="B62" s="12" t="s">
        <v>24</v>
      </c>
      <c r="C62" s="13" t="s">
        <v>559</v>
      </c>
      <c r="D62" s="12">
        <v>10</v>
      </c>
      <c r="E62" s="12"/>
      <c r="F62" s="12">
        <v>10</v>
      </c>
      <c r="G62" s="12"/>
      <c r="H62" s="12"/>
      <c r="I62" s="12"/>
      <c r="J62" s="6" t="s">
        <v>498</v>
      </c>
      <c r="K62" s="6"/>
    </row>
    <row r="63" spans="1:11">
      <c r="A63" s="12" t="s">
        <v>9</v>
      </c>
      <c r="B63" s="12"/>
      <c r="C63" s="12"/>
      <c r="D63" s="12"/>
      <c r="E63" s="12"/>
      <c r="F63" s="12">
        <v>10</v>
      </c>
      <c r="G63" s="12"/>
      <c r="H63" s="12"/>
      <c r="I63" s="12"/>
      <c r="J63" s="6"/>
      <c r="K63" s="6"/>
    </row>
    <row r="64" ht="54" spans="1:11">
      <c r="A64" s="6" t="s">
        <v>273</v>
      </c>
      <c r="B64" s="12" t="s">
        <v>274</v>
      </c>
      <c r="C64" s="13" t="s">
        <v>560</v>
      </c>
      <c r="D64" s="12">
        <v>6</v>
      </c>
      <c r="E64" s="12"/>
      <c r="F64" s="12">
        <v>6</v>
      </c>
      <c r="G64" s="12"/>
      <c r="H64" s="12"/>
      <c r="I64" s="12" t="s">
        <v>492</v>
      </c>
      <c r="J64" s="6"/>
      <c r="K64" s="6"/>
    </row>
    <row r="65" ht="40.5" spans="1:11">
      <c r="A65" s="6"/>
      <c r="B65" s="12" t="s">
        <v>283</v>
      </c>
      <c r="C65" s="13" t="s">
        <v>561</v>
      </c>
      <c r="D65" s="12">
        <v>6</v>
      </c>
      <c r="E65" s="12"/>
      <c r="F65" s="12">
        <v>6</v>
      </c>
      <c r="G65" s="12"/>
      <c r="H65" s="12"/>
      <c r="I65" s="12"/>
      <c r="J65" s="6" t="s">
        <v>562</v>
      </c>
      <c r="K65" s="6"/>
    </row>
    <row r="66" ht="40.5" spans="1:11">
      <c r="A66" s="6"/>
      <c r="B66" s="12" t="s">
        <v>284</v>
      </c>
      <c r="C66" s="13" t="s">
        <v>563</v>
      </c>
      <c r="D66" s="12">
        <v>8</v>
      </c>
      <c r="E66" s="12"/>
      <c r="F66" s="12">
        <v>8</v>
      </c>
      <c r="G66" s="12"/>
      <c r="H66" s="12"/>
      <c r="I66" s="12"/>
      <c r="J66" s="6" t="s">
        <v>534</v>
      </c>
      <c r="K66" s="6"/>
    </row>
    <row r="67" ht="54" spans="1:11">
      <c r="A67" s="6"/>
      <c r="B67" s="12" t="s">
        <v>281</v>
      </c>
      <c r="C67" s="13" t="s">
        <v>564</v>
      </c>
      <c r="D67" s="12">
        <v>6</v>
      </c>
      <c r="E67" s="12"/>
      <c r="F67" s="12">
        <v>6</v>
      </c>
      <c r="G67" s="12"/>
      <c r="H67" s="12"/>
      <c r="I67" s="12"/>
      <c r="J67" s="6" t="s">
        <v>534</v>
      </c>
      <c r="K67" s="6"/>
    </row>
    <row r="68" ht="67.5" spans="1:11">
      <c r="A68" s="6"/>
      <c r="B68" s="12" t="s">
        <v>279</v>
      </c>
      <c r="C68" s="13" t="s">
        <v>565</v>
      </c>
      <c r="D68" s="12">
        <v>42</v>
      </c>
      <c r="E68" s="12"/>
      <c r="F68" s="12">
        <v>42</v>
      </c>
      <c r="G68" s="12"/>
      <c r="H68" s="12"/>
      <c r="I68" s="12"/>
      <c r="J68" s="6" t="s">
        <v>566</v>
      </c>
      <c r="K68" s="6"/>
    </row>
    <row r="69" spans="1:11">
      <c r="A69" s="12" t="s">
        <v>9</v>
      </c>
      <c r="B69" s="12"/>
      <c r="C69" s="12"/>
      <c r="D69" s="12"/>
      <c r="E69" s="12"/>
      <c r="F69" s="12">
        <f>SUM(F62:F68)</f>
        <v>88</v>
      </c>
      <c r="G69" s="12"/>
      <c r="H69" s="12"/>
      <c r="I69" s="12"/>
      <c r="J69" s="6"/>
      <c r="K69" s="6"/>
    </row>
    <row r="70" ht="81" spans="1:11">
      <c r="A70" s="6" t="s">
        <v>253</v>
      </c>
      <c r="B70" s="12" t="s">
        <v>254</v>
      </c>
      <c r="C70" s="13" t="s">
        <v>567</v>
      </c>
      <c r="D70" s="12">
        <v>10</v>
      </c>
      <c r="E70" s="12"/>
      <c r="F70" s="12">
        <v>10</v>
      </c>
      <c r="G70" s="12"/>
      <c r="H70" s="12"/>
      <c r="I70" s="12" t="s">
        <v>492</v>
      </c>
      <c r="J70" s="6"/>
      <c r="K70" s="6"/>
    </row>
    <row r="71" ht="67.5" spans="1:11">
      <c r="A71" s="6"/>
      <c r="B71" s="12" t="s">
        <v>262</v>
      </c>
      <c r="C71" s="13" t="s">
        <v>568</v>
      </c>
      <c r="D71" s="12">
        <v>10</v>
      </c>
      <c r="E71" s="12"/>
      <c r="F71" s="12">
        <v>10</v>
      </c>
      <c r="G71" s="12"/>
      <c r="H71" s="12"/>
      <c r="I71" s="12" t="s">
        <v>492</v>
      </c>
      <c r="J71" s="6"/>
      <c r="K71" s="6"/>
    </row>
    <row r="72" ht="67.5" spans="1:11">
      <c r="A72" s="6"/>
      <c r="B72" s="12" t="s">
        <v>260</v>
      </c>
      <c r="C72" s="13" t="s">
        <v>569</v>
      </c>
      <c r="D72" s="12">
        <v>10</v>
      </c>
      <c r="E72" s="12"/>
      <c r="F72" s="12">
        <v>10</v>
      </c>
      <c r="G72" s="12"/>
      <c r="H72" s="12"/>
      <c r="I72" s="12" t="s">
        <v>492</v>
      </c>
      <c r="J72" s="6"/>
      <c r="K72" s="6"/>
    </row>
    <row r="73" ht="54" spans="1:11">
      <c r="A73" s="6"/>
      <c r="B73" s="12" t="s">
        <v>262</v>
      </c>
      <c r="C73" s="13" t="s">
        <v>570</v>
      </c>
      <c r="D73" s="12">
        <v>6</v>
      </c>
      <c r="E73" s="12"/>
      <c r="F73" s="12">
        <v>6</v>
      </c>
      <c r="G73" s="12" t="s">
        <v>492</v>
      </c>
      <c r="H73" s="12"/>
      <c r="I73" s="12"/>
      <c r="J73" s="6"/>
      <c r="K73" s="6"/>
    </row>
    <row r="74" ht="54" spans="1:11">
      <c r="A74" s="6"/>
      <c r="B74" s="12" t="s">
        <v>262</v>
      </c>
      <c r="C74" s="13" t="s">
        <v>571</v>
      </c>
      <c r="D74" s="12">
        <v>20</v>
      </c>
      <c r="E74" s="12"/>
      <c r="F74" s="12">
        <v>20</v>
      </c>
      <c r="G74" s="12" t="s">
        <v>492</v>
      </c>
      <c r="H74" s="12"/>
      <c r="I74" s="12"/>
      <c r="J74" s="6"/>
      <c r="K74" s="6"/>
    </row>
    <row r="75" ht="54" spans="1:11">
      <c r="A75" s="6"/>
      <c r="B75" s="12" t="s">
        <v>258</v>
      </c>
      <c r="C75" s="13" t="s">
        <v>572</v>
      </c>
      <c r="D75" s="12">
        <v>15</v>
      </c>
      <c r="E75" s="12"/>
      <c r="F75" s="12">
        <v>15</v>
      </c>
      <c r="G75" s="12" t="s">
        <v>492</v>
      </c>
      <c r="H75" s="12"/>
      <c r="I75" s="12"/>
      <c r="J75" s="6"/>
      <c r="K75" s="6"/>
    </row>
    <row r="76" spans="1:11">
      <c r="A76" s="12" t="s">
        <v>9</v>
      </c>
      <c r="B76" s="12"/>
      <c r="C76" s="12"/>
      <c r="D76" s="12"/>
      <c r="E76" s="12"/>
      <c r="F76" s="12">
        <f>SUM(F70:F75)</f>
        <v>71</v>
      </c>
      <c r="G76" s="12"/>
      <c r="H76" s="12"/>
      <c r="I76" s="12"/>
      <c r="J76" s="6"/>
      <c r="K76" s="6"/>
    </row>
    <row r="77" ht="81" spans="1:11">
      <c r="A77" s="6" t="s">
        <v>235</v>
      </c>
      <c r="B77" s="12" t="s">
        <v>249</v>
      </c>
      <c r="C77" s="13" t="s">
        <v>573</v>
      </c>
      <c r="D77" s="12">
        <v>11</v>
      </c>
      <c r="E77" s="12"/>
      <c r="F77" s="12">
        <v>11</v>
      </c>
      <c r="G77" s="12"/>
      <c r="H77" s="12"/>
      <c r="I77" s="12" t="s">
        <v>492</v>
      </c>
      <c r="J77" s="6"/>
      <c r="K77" s="6"/>
    </row>
    <row r="78" ht="40.5" spans="1:11">
      <c r="A78" s="6"/>
      <c r="B78" s="12" t="s">
        <v>243</v>
      </c>
      <c r="C78" s="13" t="s">
        <v>574</v>
      </c>
      <c r="D78" s="12">
        <v>10</v>
      </c>
      <c r="E78" s="12"/>
      <c r="F78" s="12">
        <v>10</v>
      </c>
      <c r="G78" s="12"/>
      <c r="H78" s="12"/>
      <c r="I78" s="12" t="s">
        <v>492</v>
      </c>
      <c r="J78" s="6"/>
      <c r="K78" s="6"/>
    </row>
    <row r="79" ht="81" spans="1:11">
      <c r="A79" s="6"/>
      <c r="B79" s="12" t="s">
        <v>243</v>
      </c>
      <c r="C79" s="13" t="s">
        <v>575</v>
      </c>
      <c r="D79" s="12">
        <v>6</v>
      </c>
      <c r="E79" s="12"/>
      <c r="F79" s="12">
        <v>6</v>
      </c>
      <c r="G79" s="12"/>
      <c r="H79" s="12"/>
      <c r="I79" s="12"/>
      <c r="J79" s="6" t="s">
        <v>498</v>
      </c>
      <c r="K79" s="6"/>
    </row>
    <row r="80" ht="40.5" spans="1:11">
      <c r="A80" s="6"/>
      <c r="B80" s="12" t="s">
        <v>245</v>
      </c>
      <c r="C80" s="13" t="s">
        <v>576</v>
      </c>
      <c r="D80" s="12">
        <v>6</v>
      </c>
      <c r="E80" s="12"/>
      <c r="F80" s="12">
        <v>6</v>
      </c>
      <c r="G80" s="12"/>
      <c r="H80" s="12"/>
      <c r="I80" s="12"/>
      <c r="J80" s="6" t="s">
        <v>498</v>
      </c>
      <c r="K80" s="6"/>
    </row>
    <row r="81" ht="67.5" spans="1:11">
      <c r="A81" s="6"/>
      <c r="B81" s="12" t="s">
        <v>251</v>
      </c>
      <c r="C81" s="13" t="s">
        <v>577</v>
      </c>
      <c r="D81" s="12">
        <v>6</v>
      </c>
      <c r="E81" s="12"/>
      <c r="F81" s="12">
        <v>6</v>
      </c>
      <c r="G81" s="12"/>
      <c r="H81" s="12"/>
      <c r="I81" s="12"/>
      <c r="J81" s="6" t="s">
        <v>498</v>
      </c>
      <c r="K81" s="6"/>
    </row>
    <row r="82" ht="40.5" spans="1:11">
      <c r="A82" s="6"/>
      <c r="B82" s="12" t="s">
        <v>403</v>
      </c>
      <c r="C82" s="13" t="s">
        <v>578</v>
      </c>
      <c r="D82" s="12">
        <v>8</v>
      </c>
      <c r="E82" s="12"/>
      <c r="F82" s="12">
        <v>8</v>
      </c>
      <c r="G82" s="12"/>
      <c r="H82" s="12"/>
      <c r="I82" s="12"/>
      <c r="J82" s="6" t="s">
        <v>498</v>
      </c>
      <c r="K82" s="6"/>
    </row>
    <row r="83" ht="67.5" spans="1:11">
      <c r="A83" s="6"/>
      <c r="B83" s="12" t="s">
        <v>249</v>
      </c>
      <c r="C83" s="13" t="s">
        <v>579</v>
      </c>
      <c r="D83" s="12">
        <v>40</v>
      </c>
      <c r="E83" s="12"/>
      <c r="F83" s="12">
        <v>40</v>
      </c>
      <c r="G83" s="12"/>
      <c r="H83" s="12"/>
      <c r="I83" s="12"/>
      <c r="J83" s="6" t="s">
        <v>498</v>
      </c>
      <c r="K83" s="6"/>
    </row>
    <row r="84" spans="1:11">
      <c r="A84" s="12" t="s">
        <v>9</v>
      </c>
      <c r="B84" s="12"/>
      <c r="C84" s="12"/>
      <c r="D84" s="12"/>
      <c r="E84" s="12"/>
      <c r="F84" s="12">
        <f>SUM(F77:F83)</f>
        <v>87</v>
      </c>
      <c r="G84" s="12"/>
      <c r="H84" s="12"/>
      <c r="I84" s="12"/>
      <c r="J84" s="6"/>
      <c r="K84" s="6"/>
    </row>
    <row r="85" ht="40.5" spans="1:11">
      <c r="A85" s="6" t="s">
        <v>60</v>
      </c>
      <c r="B85" s="12" t="s">
        <v>77</v>
      </c>
      <c r="C85" s="13" t="s">
        <v>580</v>
      </c>
      <c r="D85" s="12">
        <v>16</v>
      </c>
      <c r="E85" s="12"/>
      <c r="F85" s="12">
        <v>16</v>
      </c>
      <c r="G85" s="12"/>
      <c r="H85" s="12"/>
      <c r="I85" s="12" t="s">
        <v>492</v>
      </c>
      <c r="J85" s="6"/>
      <c r="K85" s="6"/>
    </row>
    <row r="86" ht="40.5" spans="1:11">
      <c r="A86" s="6"/>
      <c r="B86" s="12" t="s">
        <v>73</v>
      </c>
      <c r="C86" s="13" t="s">
        <v>581</v>
      </c>
      <c r="D86" s="12">
        <v>6</v>
      </c>
      <c r="E86" s="12"/>
      <c r="F86" s="12">
        <v>6</v>
      </c>
      <c r="G86" s="12"/>
      <c r="H86" s="12"/>
      <c r="I86" s="12" t="s">
        <v>492</v>
      </c>
      <c r="J86" s="6"/>
      <c r="K86" s="6"/>
    </row>
    <row r="87" ht="40.5" spans="1:11">
      <c r="A87" s="6"/>
      <c r="B87" s="12" t="s">
        <v>77</v>
      </c>
      <c r="C87" s="13" t="s">
        <v>580</v>
      </c>
      <c r="D87" s="12">
        <v>8</v>
      </c>
      <c r="E87" s="12"/>
      <c r="F87" s="12">
        <v>8</v>
      </c>
      <c r="G87" s="12"/>
      <c r="H87" s="12"/>
      <c r="I87" s="12"/>
      <c r="J87" s="6" t="s">
        <v>505</v>
      </c>
      <c r="K87" s="6"/>
    </row>
    <row r="88" ht="54" spans="1:11">
      <c r="A88" s="6"/>
      <c r="B88" s="12" t="s">
        <v>73</v>
      </c>
      <c r="C88" s="13" t="s">
        <v>582</v>
      </c>
      <c r="D88" s="12">
        <v>6</v>
      </c>
      <c r="E88" s="12"/>
      <c r="F88" s="12">
        <v>6</v>
      </c>
      <c r="G88" s="12"/>
      <c r="H88" s="12" t="s">
        <v>492</v>
      </c>
      <c r="I88" s="12"/>
      <c r="J88" s="6"/>
      <c r="K88" s="6"/>
    </row>
    <row r="89" ht="40.5" spans="1:11">
      <c r="A89" s="6"/>
      <c r="B89" s="12" t="s">
        <v>583</v>
      </c>
      <c r="C89" s="13" t="s">
        <v>584</v>
      </c>
      <c r="D89" s="12">
        <v>8</v>
      </c>
      <c r="E89" s="12"/>
      <c r="F89" s="12">
        <v>8</v>
      </c>
      <c r="G89" s="12"/>
      <c r="H89" s="12" t="s">
        <v>492</v>
      </c>
      <c r="I89" s="12"/>
      <c r="J89" s="6"/>
      <c r="K89" s="6"/>
    </row>
    <row r="90" spans="1:11">
      <c r="A90" s="12" t="s">
        <v>9</v>
      </c>
      <c r="B90" s="12"/>
      <c r="C90" s="12"/>
      <c r="D90" s="12"/>
      <c r="E90" s="12"/>
      <c r="F90" s="12">
        <f>SUM(F85:F89)</f>
        <v>44</v>
      </c>
      <c r="G90" s="12"/>
      <c r="H90" s="12"/>
      <c r="I90" s="12"/>
      <c r="J90" s="6"/>
      <c r="K90" s="6"/>
    </row>
    <row r="91" ht="54" spans="1:11">
      <c r="A91" s="6" t="s">
        <v>362</v>
      </c>
      <c r="B91" s="12" t="s">
        <v>71</v>
      </c>
      <c r="C91" s="13" t="s">
        <v>585</v>
      </c>
      <c r="D91" s="12">
        <v>6</v>
      </c>
      <c r="E91" s="12"/>
      <c r="F91" s="12">
        <v>6</v>
      </c>
      <c r="G91" s="12" t="s">
        <v>492</v>
      </c>
      <c r="H91" s="12"/>
      <c r="I91" s="12"/>
      <c r="J91" s="6"/>
      <c r="K91" s="6"/>
    </row>
    <row r="92" ht="27" spans="1:13">
      <c r="A92" s="6"/>
      <c r="B92" s="15" t="s">
        <v>586</v>
      </c>
      <c r="C92" s="16" t="s">
        <v>587</v>
      </c>
      <c r="D92" s="15">
        <v>180</v>
      </c>
      <c r="E92" s="15">
        <v>120</v>
      </c>
      <c r="F92" s="15">
        <v>300</v>
      </c>
      <c r="G92" s="15" t="s">
        <v>492</v>
      </c>
      <c r="H92" s="12"/>
      <c r="I92" s="12"/>
      <c r="J92" s="17"/>
      <c r="K92" s="18"/>
      <c r="M92" s="19"/>
    </row>
    <row r="93" ht="40.5" spans="1:11">
      <c r="A93" s="6"/>
      <c r="B93" s="12" t="s">
        <v>588</v>
      </c>
      <c r="C93" s="13" t="s">
        <v>589</v>
      </c>
      <c r="D93" s="12">
        <v>6</v>
      </c>
      <c r="E93" s="12"/>
      <c r="F93" s="12">
        <v>6</v>
      </c>
      <c r="G93" s="12" t="s">
        <v>492</v>
      </c>
      <c r="H93" s="12"/>
      <c r="I93" s="12"/>
      <c r="J93" s="6"/>
      <c r="K93" s="6"/>
    </row>
    <row r="94" spans="1:11">
      <c r="A94" s="12" t="s">
        <v>9</v>
      </c>
      <c r="B94" s="12"/>
      <c r="C94" s="12"/>
      <c r="D94" s="12"/>
      <c r="E94" s="12"/>
      <c r="F94" s="12">
        <f>SUM(F91:F93)</f>
        <v>312</v>
      </c>
      <c r="G94" s="12"/>
      <c r="H94" s="12"/>
      <c r="I94" s="12"/>
      <c r="J94" s="6"/>
      <c r="K94" s="6"/>
    </row>
    <row r="95" ht="54" spans="1:11">
      <c r="A95" s="6" t="s">
        <v>299</v>
      </c>
      <c r="B95" s="12" t="s">
        <v>590</v>
      </c>
      <c r="C95" s="13" t="s">
        <v>591</v>
      </c>
      <c r="D95" s="12">
        <v>10</v>
      </c>
      <c r="E95" s="12"/>
      <c r="F95" s="12">
        <v>10</v>
      </c>
      <c r="G95" s="12"/>
      <c r="H95" s="12"/>
      <c r="I95" s="12" t="s">
        <v>492</v>
      </c>
      <c r="J95" s="6"/>
      <c r="K95" s="6"/>
    </row>
    <row r="96" ht="40.5" spans="1:11">
      <c r="A96" s="6"/>
      <c r="B96" s="12" t="s">
        <v>592</v>
      </c>
      <c r="C96" s="13" t="s">
        <v>593</v>
      </c>
      <c r="D96" s="12">
        <v>6</v>
      </c>
      <c r="E96" s="12"/>
      <c r="F96" s="12">
        <v>6</v>
      </c>
      <c r="G96" s="12" t="s">
        <v>492</v>
      </c>
      <c r="H96" s="12"/>
      <c r="I96" s="12"/>
      <c r="J96" s="6"/>
      <c r="K96" s="6"/>
    </row>
    <row r="97" ht="40.5" spans="1:11">
      <c r="A97" s="6"/>
      <c r="B97" s="12" t="s">
        <v>594</v>
      </c>
      <c r="C97" s="13" t="s">
        <v>595</v>
      </c>
      <c r="D97" s="12">
        <v>6</v>
      </c>
      <c r="E97" s="12"/>
      <c r="F97" s="12">
        <v>6</v>
      </c>
      <c r="G97" s="12" t="s">
        <v>492</v>
      </c>
      <c r="H97" s="12"/>
      <c r="I97" s="12"/>
      <c r="J97" s="6"/>
      <c r="K97" s="6"/>
    </row>
    <row r="98" ht="40.5" spans="1:11">
      <c r="A98" s="6"/>
      <c r="B98" s="12" t="s">
        <v>596</v>
      </c>
      <c r="C98" s="13" t="s">
        <v>597</v>
      </c>
      <c r="D98" s="12">
        <v>8</v>
      </c>
      <c r="E98" s="12"/>
      <c r="F98" s="12">
        <v>8</v>
      </c>
      <c r="G98" s="12"/>
      <c r="H98" s="12"/>
      <c r="I98" s="12"/>
      <c r="J98" s="6" t="s">
        <v>598</v>
      </c>
      <c r="K98" s="6"/>
    </row>
    <row r="99" ht="40.5" spans="1:11">
      <c r="A99" s="6"/>
      <c r="B99" s="12" t="s">
        <v>599</v>
      </c>
      <c r="C99" s="13" t="s">
        <v>600</v>
      </c>
      <c r="D99" s="12">
        <v>17</v>
      </c>
      <c r="E99" s="12"/>
      <c r="F99" s="12">
        <v>17</v>
      </c>
      <c r="G99" s="12" t="s">
        <v>492</v>
      </c>
      <c r="H99" s="12"/>
      <c r="I99" s="12"/>
      <c r="J99" s="6"/>
      <c r="K99" s="6"/>
    </row>
    <row r="100" ht="40.5" spans="1:11">
      <c r="A100" s="6"/>
      <c r="B100" s="12" t="s">
        <v>601</v>
      </c>
      <c r="C100" s="13" t="s">
        <v>602</v>
      </c>
      <c r="D100" s="12">
        <v>8</v>
      </c>
      <c r="E100" s="12"/>
      <c r="F100" s="12">
        <v>8</v>
      </c>
      <c r="G100" s="12" t="s">
        <v>492</v>
      </c>
      <c r="H100" s="12"/>
      <c r="I100" s="12"/>
      <c r="J100" s="6"/>
      <c r="K100" s="6"/>
    </row>
    <row r="101" spans="1:11">
      <c r="A101" s="12" t="s">
        <v>9</v>
      </c>
      <c r="B101" s="12"/>
      <c r="C101" s="12"/>
      <c r="D101" s="12"/>
      <c r="E101" s="12"/>
      <c r="F101" s="12">
        <f>SUM(F95:F100)</f>
        <v>55</v>
      </c>
      <c r="G101" s="12"/>
      <c r="H101" s="12"/>
      <c r="I101" s="12"/>
      <c r="J101" s="6"/>
      <c r="K101" s="6"/>
    </row>
    <row r="102" spans="10:11">
      <c r="J102" s="20"/>
      <c r="K102" s="20"/>
    </row>
    <row r="103" spans="10:11">
      <c r="J103" s="20"/>
      <c r="K103" s="20"/>
    </row>
    <row r="104" spans="10:11">
      <c r="J104" s="20"/>
      <c r="K104" s="20"/>
    </row>
    <row r="105" spans="10:11">
      <c r="J105" s="20"/>
      <c r="K105" s="20"/>
    </row>
    <row r="106" spans="10:11">
      <c r="J106" s="20"/>
      <c r="K106" s="20"/>
    </row>
    <row r="107" spans="10:11">
      <c r="J107" s="20"/>
      <c r="K107" s="20"/>
    </row>
    <row r="108" spans="10:11">
      <c r="J108" s="20"/>
      <c r="K108" s="20"/>
    </row>
    <row r="109" spans="10:11">
      <c r="J109" s="20"/>
      <c r="K109" s="20"/>
    </row>
    <row r="110" spans="10:11">
      <c r="J110" s="20"/>
      <c r="K110" s="20"/>
    </row>
    <row r="111" spans="10:11">
      <c r="J111" s="20"/>
      <c r="K111" s="20"/>
    </row>
    <row r="112" spans="10:11">
      <c r="J112" s="20"/>
      <c r="K112" s="20"/>
    </row>
    <row r="113" spans="10:11">
      <c r="J113" s="20"/>
      <c r="K113" s="20"/>
    </row>
    <row r="114" spans="10:11">
      <c r="J114" s="20"/>
      <c r="K114" s="20"/>
    </row>
  </sheetData>
  <autoFilter ref="A2:K101">
    <extLst/>
  </autoFilter>
  <mergeCells count="128">
    <mergeCell ref="D3:F3"/>
    <mergeCell ref="G3:I3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J62:K62"/>
    <mergeCell ref="J63:K63"/>
    <mergeCell ref="J64:K64"/>
    <mergeCell ref="J65:K65"/>
    <mergeCell ref="J66:K66"/>
    <mergeCell ref="J67:K67"/>
    <mergeCell ref="J68:K68"/>
    <mergeCell ref="J69:K69"/>
    <mergeCell ref="J70:K70"/>
    <mergeCell ref="J71:K71"/>
    <mergeCell ref="J72:K72"/>
    <mergeCell ref="J73:K73"/>
    <mergeCell ref="J74:K74"/>
    <mergeCell ref="J75:K75"/>
    <mergeCell ref="J76:K76"/>
    <mergeCell ref="J77:K77"/>
    <mergeCell ref="J78:K78"/>
    <mergeCell ref="J79:K79"/>
    <mergeCell ref="J80:K80"/>
    <mergeCell ref="J81:K81"/>
    <mergeCell ref="J82:K82"/>
    <mergeCell ref="J83:K83"/>
    <mergeCell ref="J84:K84"/>
    <mergeCell ref="J85:K85"/>
    <mergeCell ref="J86:K86"/>
    <mergeCell ref="J87:K87"/>
    <mergeCell ref="J88:K88"/>
    <mergeCell ref="J89:K89"/>
    <mergeCell ref="J90:K90"/>
    <mergeCell ref="J91:K91"/>
    <mergeCell ref="J92:K92"/>
    <mergeCell ref="J93:K93"/>
    <mergeCell ref="J94:K94"/>
    <mergeCell ref="J95:K95"/>
    <mergeCell ref="J96:K96"/>
    <mergeCell ref="J97:K97"/>
    <mergeCell ref="J98:K98"/>
    <mergeCell ref="J99:K99"/>
    <mergeCell ref="J100:K100"/>
    <mergeCell ref="J101:K101"/>
    <mergeCell ref="J102:K102"/>
    <mergeCell ref="J103:K103"/>
    <mergeCell ref="J104:K104"/>
    <mergeCell ref="J105:K105"/>
    <mergeCell ref="J106:K106"/>
    <mergeCell ref="J107:K107"/>
    <mergeCell ref="J108:K108"/>
    <mergeCell ref="J109:K109"/>
    <mergeCell ref="J110:K110"/>
    <mergeCell ref="J111:K111"/>
    <mergeCell ref="J112:K112"/>
    <mergeCell ref="J113:K113"/>
    <mergeCell ref="J114:K114"/>
    <mergeCell ref="A3:A4"/>
    <mergeCell ref="A5:A15"/>
    <mergeCell ref="A17:A43"/>
    <mergeCell ref="A45:A47"/>
    <mergeCell ref="A49:A55"/>
    <mergeCell ref="A57:A60"/>
    <mergeCell ref="A64:A68"/>
    <mergeCell ref="A70:A75"/>
    <mergeCell ref="A77:A83"/>
    <mergeCell ref="A85:A89"/>
    <mergeCell ref="A91:A93"/>
    <mergeCell ref="A95:A100"/>
    <mergeCell ref="B3:B4"/>
    <mergeCell ref="C3:C4"/>
    <mergeCell ref="B1:H2"/>
    <mergeCell ref="J3:K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光伏</vt:lpstr>
      <vt:lpstr>投资入股</vt:lpstr>
      <vt:lpstr>养殖种植</vt:lpstr>
      <vt:lpstr>其他</vt:lpstr>
      <vt:lpstr>基础设施类</vt:lpstr>
      <vt:lpstr>中央资金类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小z</cp:lastModifiedBy>
  <dcterms:created xsi:type="dcterms:W3CDTF">2018-02-27T11:14:00Z</dcterms:created>
  <dcterms:modified xsi:type="dcterms:W3CDTF">2018-08-23T03:11:30Z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